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840" windowHeight="12285" tabRatio="769" firstSheet="27" activeTab="33"/>
  </bookViews>
  <sheets>
    <sheet name="Informacje ogólne" sheetId="2" r:id="rId1"/>
    <sheet name="Konkurs" sheetId="31" r:id="rId2"/>
    <sheet name=" Kryteria horyzontalne" sheetId="24" r:id="rId3"/>
    <sheet name="Kryteria dla 9.1 dodat.formalne" sheetId="25" r:id="rId4"/>
    <sheet name="Kryteria dla 9.1 meryt. I stop." sheetId="26" r:id="rId5"/>
    <sheet name="Kryteria dla 9.1 nowe SOR" sheetId="32" r:id="rId6"/>
    <sheet name="Kryteria dla 9.1 nowe CU" sheetId="33" r:id="rId7"/>
    <sheet name="Kryteria dla 9.1 lądowiska" sheetId="48" r:id="rId8"/>
    <sheet name="Kryteria dla 9.1 LPR" sheetId="34" r:id="rId9"/>
    <sheet name="RPZ" sheetId="4" r:id="rId10"/>
    <sheet name="Projekty pozakonkursowe" sheetId="23" state="hidden" r:id="rId11"/>
    <sheet name="POIiŚ.9.P.1" sheetId="54" r:id="rId12"/>
    <sheet name="POIiŚ.9.P.2" sheetId="56" r:id="rId13"/>
    <sheet name="POIiŚ.9.P.3" sheetId="35" r:id="rId14"/>
    <sheet name="POIiŚ.9.P.8" sheetId="36" r:id="rId15"/>
    <sheet name="POIiŚ.9.P.12" sheetId="49" r:id="rId16"/>
    <sheet name="POIiŚ.9.P.13" sheetId="37" r:id="rId17"/>
    <sheet name="POIiŚ.9.P.14" sheetId="38" r:id="rId18"/>
    <sheet name="POIiŚ.9.P.16" sheetId="39" r:id="rId19"/>
    <sheet name="POIiŚ.9.P.18" sheetId="40" r:id="rId20"/>
    <sheet name="POIiŚ.9.P.19" sheetId="45" r:id="rId21"/>
    <sheet name="POIiŚ.9.P.34" sheetId="41" r:id="rId22"/>
    <sheet name="POIiŚ.9.P.35" sheetId="42" r:id="rId23"/>
    <sheet name="POIiŚ.9.P.36" sheetId="43" r:id="rId24"/>
    <sheet name="POIiŚ.9.P.38" sheetId="55" r:id="rId25"/>
    <sheet name="POIiŚ.9.P.41" sheetId="46" r:id="rId26"/>
    <sheet name="POIiŚ.9.P.50" sheetId="47" r:id="rId27"/>
    <sheet name="POIiŚ.9.P.51" sheetId="50" r:id="rId28"/>
    <sheet name="POIiŚ.9.P.52" sheetId="51" r:id="rId29"/>
    <sheet name="POIiŚ.9.P.53" sheetId="52" r:id="rId30"/>
    <sheet name="POIiŚ.9.P.54" sheetId="53" r:id="rId31"/>
    <sheet name="POIiŚ.9.P.55" sheetId="59" r:id="rId32"/>
    <sheet name="POIiŚ.9.P.56" sheetId="58" r:id="rId33"/>
    <sheet name="POIiŚ.9.P.57" sheetId="60" r:id="rId34"/>
    <sheet name="POIiŚ.9.P.58" sheetId="61" r:id="rId35"/>
    <sheet name="Planowane działania" sheetId="6" r:id="rId36"/>
    <sheet name="ZAŁ. 1" sheetId="62"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CT" localSheetId="2">'[1]Informacje ogólne'!$K$125:$K$128</definedName>
    <definedName name="CT" localSheetId="1">'[2]Informacje ogólne'!$K$119:$K$122</definedName>
    <definedName name="CT" localSheetId="3">'[1]Informacje ogólne'!$K$125:$K$128</definedName>
    <definedName name="CT" localSheetId="7">'[1]Informacje ogólne'!$K$125:$K$128</definedName>
    <definedName name="CT" localSheetId="4">'[1]Informacje ogólne'!$K$125:$K$128</definedName>
    <definedName name="CT" localSheetId="15">'[3]Informacje ogólne'!$K$119:$K$122</definedName>
    <definedName name="CT" localSheetId="16">'[3]Informacje ogólne'!$K$119:$K$122</definedName>
    <definedName name="CT" localSheetId="17">'[4]Informacje ogólne'!$K$119:$K$122</definedName>
    <definedName name="CT" localSheetId="18">'[3]Informacje ogólne'!$K$119:$K$122</definedName>
    <definedName name="CT" localSheetId="19">'[4]Informacje ogólne'!$K$119:$K$122</definedName>
    <definedName name="CT" localSheetId="20">'[3]Informacje ogólne'!$K$119:$K$122</definedName>
    <definedName name="CT" localSheetId="12">'[3]Informacje ogólne'!$K$119:$K$122</definedName>
    <definedName name="CT" localSheetId="13">'[3]Informacje ogólne'!$K$119:$K$122</definedName>
    <definedName name="CT" localSheetId="21">'[3]Informacje ogólne'!$K$119:$K$122</definedName>
    <definedName name="CT" localSheetId="22">'[3]Informacje ogólne'!$K$119:$K$122</definedName>
    <definedName name="CT" localSheetId="23">'[3]Informacje ogólne'!$K$119:$K$122</definedName>
    <definedName name="CT" localSheetId="24">'[3]Informacje ogólne'!$K$119:$K$122</definedName>
    <definedName name="CT" localSheetId="25">'[4]Informacje ogólne'!$K$119:$K$122</definedName>
    <definedName name="CT" localSheetId="26">'[4]Informacje ogólne'!$K$119:$K$122</definedName>
    <definedName name="CT" localSheetId="31">'[3]Informacje ogólne'!$K$119:$K$122</definedName>
    <definedName name="CT" localSheetId="32">'[4]Informacje ogólne'!$K$119:$K$122</definedName>
    <definedName name="CT" localSheetId="34">'[4]Informacje ogólne'!$K$119:$K$122</definedName>
    <definedName name="CT" localSheetId="14">'[3]Informacje ogólne'!$K$119:$K$122</definedName>
    <definedName name="CT" localSheetId="36">#REF!</definedName>
    <definedName name="CT">'Informacje ogólne'!$K$135:$K$138</definedName>
    <definedName name="d">'[3]Informacje ogólne'!$K$124:$K$160</definedName>
    <definedName name="e">[5]SLOWNIKI!$E$2:$E$380</definedName>
    <definedName name="ee">[5]SLOWNIKI!$E$2:$E$380</definedName>
    <definedName name="f">[5]SLOWNIKI!$E$2:$F$380</definedName>
    <definedName name="fundusz" localSheetId="2">[1]Konkurs!$N$58:$N$59</definedName>
    <definedName name="fundusz" localSheetId="1">Konkurs!$N$58:$N$59</definedName>
    <definedName name="fundusz" localSheetId="3">[1]Konkurs!$N$58:$N$59</definedName>
    <definedName name="fundusz" localSheetId="7">[1]Konkurs!$N$58:$N$59</definedName>
    <definedName name="fundusz" localSheetId="4">[1]Konkurs!$N$58:$N$59</definedName>
    <definedName name="fundusz" localSheetId="15">[3]Konkurs!$N$58:$N$59</definedName>
    <definedName name="fundusz" localSheetId="16">[3]Konkurs!$N$58:$N$59</definedName>
    <definedName name="fundusz" localSheetId="17">[4]Konkurs!$N$58:$N$59</definedName>
    <definedName name="fundusz" localSheetId="18">[3]Konkurs!$N$58:$N$59</definedName>
    <definedName name="fundusz" localSheetId="19">[4]Konkurs!$N$58:$N$59</definedName>
    <definedName name="fundusz" localSheetId="20">[3]Konkurs!$N$58:$N$59</definedName>
    <definedName name="fundusz" localSheetId="12">[3]Konkurs!$N$58:$N$59</definedName>
    <definedName name="fundusz" localSheetId="13">[3]Konkurs!$N$58:$N$59</definedName>
    <definedName name="fundusz" localSheetId="21">[3]Konkurs!$N$58:$N$59</definedName>
    <definedName name="fundusz" localSheetId="22">[3]Konkurs!$N$58:$N$59</definedName>
    <definedName name="fundusz" localSheetId="23">[3]Konkurs!$N$58:$N$59</definedName>
    <definedName name="fundusz" localSheetId="24">[3]Konkurs!$N$58:$N$59</definedName>
    <definedName name="fundusz" localSheetId="25">[4]Konkurs!$N$58:$N$59</definedName>
    <definedName name="fundusz" localSheetId="26">[4]Konkurs!$N$58:$N$59</definedName>
    <definedName name="fundusz" localSheetId="31">[3]Konkurs!$N$58:$N$59</definedName>
    <definedName name="fundusz" localSheetId="32">[4]Konkurs!$N$58:$N$59</definedName>
    <definedName name="fundusz" localSheetId="34">[4]Konkurs!$N$58:$N$59</definedName>
    <definedName name="fundusz" localSheetId="14">[3]Konkurs!$N$58:$N$59</definedName>
    <definedName name="fundusz" localSheetId="36">#REF!</definedName>
    <definedName name="fundusz">#REF!</definedName>
    <definedName name="g">'[3]Informacje ogólne'!$K$119:$K$122</definedName>
    <definedName name="h">'[3]Informacje ogólne'!$K$99:$K$116</definedName>
    <definedName name="j">'[3]Informacje ogólne'!$N$106:$N$111</definedName>
    <definedName name="lata" localSheetId="15">[6]słownik!$B$2:$B$10</definedName>
    <definedName name="lata" localSheetId="16">[6]słownik!$B$2:$B$10</definedName>
    <definedName name="lata" localSheetId="17">[7]słownik!$B$2:$B$10</definedName>
    <definedName name="lata" localSheetId="18">[6]słownik!$B$2:$B$10</definedName>
    <definedName name="lata" localSheetId="19">[7]słownik!$B$2:$B$10</definedName>
    <definedName name="lata" localSheetId="20">[6]słownik!$B$2:$B$10</definedName>
    <definedName name="lata" localSheetId="12">[6]słownik!$B$2:$B$10</definedName>
    <definedName name="lata" localSheetId="13">[6]słownik!$B$2:$B$10</definedName>
    <definedName name="lata" localSheetId="21">[6]słownik!$B$2:$B$10</definedName>
    <definedName name="lata" localSheetId="22">[6]słownik!$B$2:$B$10</definedName>
    <definedName name="lata" localSheetId="23">[6]słownik!$B$2:$B$10</definedName>
    <definedName name="lata" localSheetId="24">[6]słownik!$B$2:$B$10</definedName>
    <definedName name="lata" localSheetId="25">[7]słownik!$B$2:$B$10</definedName>
    <definedName name="lata" localSheetId="31">[6]słownik!$B$2:$B$10</definedName>
    <definedName name="lata" localSheetId="14">[6]słownik!$B$2:$B$10</definedName>
    <definedName name="lata">[7]słownik!$B$2:$B$10</definedName>
    <definedName name="miesiąceKwartały" localSheetId="15">[6]słownik!$D$2:$D$17</definedName>
    <definedName name="miesiąceKwartały" localSheetId="16">[6]słownik!$D$2:$D$17</definedName>
    <definedName name="miesiąceKwartały" localSheetId="17">[7]słownik!$D$2:$D$17</definedName>
    <definedName name="miesiąceKwartały" localSheetId="18">[6]słownik!$D$2:$D$17</definedName>
    <definedName name="miesiąceKwartały" localSheetId="19">[7]słownik!$D$2:$D$17</definedName>
    <definedName name="miesiąceKwartały" localSheetId="20">[6]słownik!$D$2:$D$17</definedName>
    <definedName name="miesiąceKwartały" localSheetId="12">[6]słownik!$D$2:$D$17</definedName>
    <definedName name="miesiąceKwartały" localSheetId="13">[6]słownik!$D$2:$D$17</definedName>
    <definedName name="miesiąceKwartały" localSheetId="21">[6]słownik!$D$2:$D$17</definedName>
    <definedName name="miesiąceKwartały" localSheetId="22">[6]słownik!$D$2:$D$17</definedName>
    <definedName name="miesiąceKwartały" localSheetId="23">[6]słownik!$D$2:$D$17</definedName>
    <definedName name="miesiąceKwartały" localSheetId="24">[6]słownik!$D$2:$D$17</definedName>
    <definedName name="miesiąceKwartały" localSheetId="25">[7]słownik!$D$2:$D$17</definedName>
    <definedName name="miesiąceKwartały" localSheetId="31">[6]słownik!$D$2:$D$17</definedName>
    <definedName name="miesiąceKwartały" localSheetId="14">[6]słownik!$D$2:$D$17</definedName>
    <definedName name="miesiąceKwartały">[7]słownik!$D$2:$D$17</definedName>
    <definedName name="narzedzia_PP_cale" localSheetId="2">'[1]Informacje ogólne'!$M$130:$M$166</definedName>
    <definedName name="narzedzia_PP_cale" localSheetId="1">'[2]Informacje ogólne'!$M$124:$M$160</definedName>
    <definedName name="narzedzia_PP_cale" localSheetId="3">'[1]Informacje ogólne'!$M$130:$M$166</definedName>
    <definedName name="narzedzia_PP_cale" localSheetId="7">'[1]Informacje ogólne'!$M$130:$M$166</definedName>
    <definedName name="narzedzia_PP_cale" localSheetId="4">'[1]Informacje ogólne'!$M$130:$M$166</definedName>
    <definedName name="narzedzia_PP_cale" localSheetId="15">'[3]Informacje ogólne'!$M$124:$M$160</definedName>
    <definedName name="narzedzia_PP_cale" localSheetId="16">'[3]Informacje ogólne'!$M$124:$M$160</definedName>
    <definedName name="narzedzia_PP_cale" localSheetId="17">'[4]Informacje ogólne'!$M$124:$M$160</definedName>
    <definedName name="narzedzia_PP_cale" localSheetId="18">'[3]Informacje ogólne'!$M$124:$M$160</definedName>
    <definedName name="narzedzia_PP_cale" localSheetId="19">'[4]Informacje ogólne'!$M$124:$M$160</definedName>
    <definedName name="narzedzia_PP_cale" localSheetId="20">'[3]Informacje ogólne'!$M$124:$M$160</definedName>
    <definedName name="narzedzia_PP_cale" localSheetId="12">'[3]Informacje ogólne'!$M$124:$M$160</definedName>
    <definedName name="narzedzia_PP_cale" localSheetId="13">'[3]Informacje ogólne'!$M$124:$M$160</definedName>
    <definedName name="narzedzia_PP_cale" localSheetId="21">'[3]Informacje ogólne'!$M$124:$M$160</definedName>
    <definedName name="narzedzia_PP_cale" localSheetId="22">'[3]Informacje ogólne'!$M$124:$M$160</definedName>
    <definedName name="narzedzia_PP_cale" localSheetId="23">'[3]Informacje ogólne'!$M$124:$M$160</definedName>
    <definedName name="narzedzia_PP_cale" localSheetId="24">'[3]Informacje ogólne'!$M$124:$M$160</definedName>
    <definedName name="narzedzia_PP_cale" localSheetId="25">'[4]Informacje ogólne'!$M$124:$M$160</definedName>
    <definedName name="narzedzia_PP_cale" localSheetId="26">'[4]Informacje ogólne'!$M$124:$M$160</definedName>
    <definedName name="narzedzia_PP_cale" localSheetId="31">'[3]Informacje ogólne'!$M$124:$M$160</definedName>
    <definedName name="narzedzia_PP_cale" localSheetId="32">'[4]Informacje ogólne'!$M$124:$M$160</definedName>
    <definedName name="narzedzia_PP_cale" localSheetId="34">'[4]Informacje ogólne'!$M$124:$M$160</definedName>
    <definedName name="narzedzia_PP_cale" localSheetId="14">'[3]Informacje ogólne'!$M$124:$M$160</definedName>
    <definedName name="narzedzia_PP_cale" localSheetId="36">#REF!</definedName>
    <definedName name="narzedzia_PP_cale">'Informacje ogólne'!$M$140:$M$176</definedName>
    <definedName name="_xlnm.Print_Area" localSheetId="2">' Kryteria horyzontalne'!$A$1:$E$33</definedName>
    <definedName name="_xlnm.Print_Area" localSheetId="0">'Informacje ogólne'!$A$1:$J$48</definedName>
    <definedName name="_xlnm.Print_Area" localSheetId="1">Konkurs!$A$1:$I$54</definedName>
    <definedName name="_xlnm.Print_Area" localSheetId="3">'Kryteria dla 9.1 dodat.formalne'!$A$1:$E$12</definedName>
    <definedName name="_xlnm.Print_Area" localSheetId="7">'Kryteria dla 9.1 lądowiska'!$A$1:$E$21</definedName>
    <definedName name="_xlnm.Print_Area" localSheetId="4">'Kryteria dla 9.1 meryt. I stop.'!$A$1:$E$20</definedName>
    <definedName name="_xlnm.Print_Area" localSheetId="35">'Planowane działania'!$A$1:$I$17</definedName>
    <definedName name="_xlnm.Print_Area" localSheetId="11">POIiŚ.9.P.1!$A$1:$K$84</definedName>
    <definedName name="_xlnm.Print_Area" localSheetId="15">POIiŚ.9.P.12!$A$1:$K$67</definedName>
    <definedName name="_xlnm.Print_Area" localSheetId="16">POIiŚ.9.P.13!$A$1:$K$67</definedName>
    <definedName name="_xlnm.Print_Area" localSheetId="17">POIiŚ.9.P.14!$A$1:$K$67</definedName>
    <definedName name="_xlnm.Print_Area" localSheetId="18">POIiŚ.9.P.16!$A$1:$K$67</definedName>
    <definedName name="_xlnm.Print_Area" localSheetId="19">POIiŚ.9.P.18!$A$1:$K$67</definedName>
    <definedName name="_xlnm.Print_Area" localSheetId="20">POIiŚ.9.P.19!$A$1:$K$67</definedName>
    <definedName name="_xlnm.Print_Area" localSheetId="12">POIiŚ.9.P.2!$A$1:$K$67</definedName>
    <definedName name="_xlnm.Print_Area" localSheetId="13">POIiŚ.9.P.3!$A$1:$K$61</definedName>
    <definedName name="_xlnm.Print_Area" localSheetId="21">POIiŚ.9.P.34!$A$1:$K$67</definedName>
    <definedName name="_xlnm.Print_Area" localSheetId="22">POIiŚ.9.P.35!$A$1:$K$67</definedName>
    <definedName name="_xlnm.Print_Area" localSheetId="23">POIiŚ.9.P.36!$A$1:$K$67</definedName>
    <definedName name="_xlnm.Print_Area" localSheetId="24">POIiŚ.9.P.38!$A$1:$K$62</definedName>
    <definedName name="_xlnm.Print_Area" localSheetId="25">POIiŚ.9.P.41!$A$1:$K$66</definedName>
    <definedName name="_xlnm.Print_Area" localSheetId="26">POIiŚ.9.P.50!$A$1:$K$64</definedName>
    <definedName name="_xlnm.Print_Area" localSheetId="27">POIiŚ.9.P.51!$A$1:$K$58</definedName>
    <definedName name="_xlnm.Print_Area" localSheetId="28">POIiŚ.9.P.52!$A$1:$K$64</definedName>
    <definedName name="_xlnm.Print_Area" localSheetId="29">POIiŚ.9.P.53!$A$1:$K$68</definedName>
    <definedName name="_xlnm.Print_Area" localSheetId="30">POIiŚ.9.P.54!$A$1:$K$65</definedName>
    <definedName name="_xlnm.Print_Area" localSheetId="31">POIiŚ.9.P.55!$A$1:$K$64</definedName>
    <definedName name="_xlnm.Print_Area" localSheetId="32">POIiŚ.9.P.56!$A$1:$K$60</definedName>
    <definedName name="_xlnm.Print_Area" localSheetId="33">POIiŚ.9.P.57!$A$1:$K$61</definedName>
    <definedName name="_xlnm.Print_Area" localSheetId="34">POIiŚ.9.P.58!$A$1:$K$62</definedName>
    <definedName name="_xlnm.Print_Area" localSheetId="14">POIiŚ.9.P.8!$A$1:$K$66</definedName>
    <definedName name="_xlnm.Print_Area" localSheetId="9">RPZ!$A$1:$C$19</definedName>
    <definedName name="_xlnm.Print_Area" localSheetId="36">'ZAŁ. 1'!$A$1:$N$148</definedName>
    <definedName name="PI" localSheetId="2">'[1]Informacje ogólne'!$N$105:$N$110</definedName>
    <definedName name="PI" localSheetId="1">'[2]Informacje ogólne'!$N$99:$N$104</definedName>
    <definedName name="PI" localSheetId="3">'[1]Informacje ogólne'!$N$105:$N$110</definedName>
    <definedName name="PI" localSheetId="7">'[1]Informacje ogólne'!$N$105:$N$110</definedName>
    <definedName name="PI" localSheetId="4">'[1]Informacje ogólne'!$N$105:$N$110</definedName>
    <definedName name="PI" localSheetId="15">'[3]Informacje ogólne'!$N$99:$N$104</definedName>
    <definedName name="PI" localSheetId="16">'[3]Informacje ogólne'!$N$99:$N$104</definedName>
    <definedName name="PI" localSheetId="17">'[4]Informacje ogólne'!$N$99:$N$104</definedName>
    <definedName name="PI" localSheetId="18">'[3]Informacje ogólne'!$N$99:$N$104</definedName>
    <definedName name="PI" localSheetId="19">'[4]Informacje ogólne'!$N$99:$N$104</definedName>
    <definedName name="PI" localSheetId="20">'[3]Informacje ogólne'!$N$99:$N$104</definedName>
    <definedName name="PI" localSheetId="12">'[3]Informacje ogólne'!$N$99:$N$104</definedName>
    <definedName name="PI" localSheetId="13">'[3]Informacje ogólne'!$N$99:$N$104</definedName>
    <definedName name="PI" localSheetId="21">'[3]Informacje ogólne'!$N$99:$N$104</definedName>
    <definedName name="PI" localSheetId="22">'[3]Informacje ogólne'!$N$99:$N$104</definedName>
    <definedName name="PI" localSheetId="23">'[3]Informacje ogólne'!$N$99:$N$104</definedName>
    <definedName name="PI" localSheetId="24">'[3]Informacje ogólne'!$N$99:$N$104</definedName>
    <definedName name="PI" localSheetId="25">'[4]Informacje ogólne'!$N$99:$N$104</definedName>
    <definedName name="PI" localSheetId="26">'[4]Informacje ogólne'!$N$99:$N$104</definedName>
    <definedName name="PI" localSheetId="31">'[3]Informacje ogólne'!$N$99:$N$104</definedName>
    <definedName name="PI" localSheetId="32">'[4]Informacje ogólne'!$N$99:$N$104</definedName>
    <definedName name="PI" localSheetId="34">'[4]Informacje ogólne'!$N$99:$N$104</definedName>
    <definedName name="PI" localSheetId="14">'[3]Informacje ogólne'!$N$99:$N$104</definedName>
    <definedName name="PI" localSheetId="36">#REF!</definedName>
    <definedName name="PI">'Informacje ogólne'!$N$115:$N$120</definedName>
    <definedName name="prog_oper" localSheetId="15">[6]słownik!$W$2:$W$19</definedName>
    <definedName name="prog_oper" localSheetId="16">[6]słownik!$W$2:$W$19</definedName>
    <definedName name="prog_oper" localSheetId="17">[7]słownik!$W$2:$W$19</definedName>
    <definedName name="prog_oper" localSheetId="18">[6]słownik!$W$2:$W$19</definedName>
    <definedName name="prog_oper" localSheetId="19">[7]słownik!$W$2:$W$19</definedName>
    <definedName name="prog_oper" localSheetId="20">[6]słownik!$W$2:$W$19</definedName>
    <definedName name="prog_oper" localSheetId="12">[6]słownik!$W$2:$W$19</definedName>
    <definedName name="prog_oper" localSheetId="13">[6]słownik!$W$2:$W$19</definedName>
    <definedName name="prog_oper" localSheetId="21">[6]słownik!$W$2:$W$19</definedName>
    <definedName name="prog_oper" localSheetId="22">[6]słownik!$W$2:$W$19</definedName>
    <definedName name="prog_oper" localSheetId="23">[6]słownik!$W$2:$W$19</definedName>
    <definedName name="prog_oper" localSheetId="24">[6]słownik!$W$2:$W$19</definedName>
    <definedName name="prog_oper" localSheetId="25">[7]słownik!$W$2:$W$19</definedName>
    <definedName name="prog_oper" localSheetId="31">[6]słownik!$W$2:$W$19</definedName>
    <definedName name="prog_oper" localSheetId="14">[6]słownik!$W$2:$W$19</definedName>
    <definedName name="prog_oper">[7]słownik!$W$2:$W$19</definedName>
    <definedName name="Programy" localSheetId="2">'[1]Informacje ogólne'!$K$105:$K$122</definedName>
    <definedName name="Programy" localSheetId="1">'[2]Informacje ogólne'!$K$99:$K$116</definedName>
    <definedName name="Programy" localSheetId="3">'[1]Informacje ogólne'!$K$105:$K$122</definedName>
    <definedName name="Programy" localSheetId="7">'[1]Informacje ogólne'!$K$105:$K$122</definedName>
    <definedName name="Programy" localSheetId="4">'[1]Informacje ogólne'!$K$105:$K$122</definedName>
    <definedName name="Programy" localSheetId="15">'[3]Informacje ogólne'!$K$99:$K$116</definedName>
    <definedName name="Programy" localSheetId="16">'[3]Informacje ogólne'!$K$99:$K$116</definedName>
    <definedName name="Programy" localSheetId="17">'[4]Informacje ogólne'!$K$99:$K$116</definedName>
    <definedName name="Programy" localSheetId="18">'[3]Informacje ogólne'!$K$99:$K$116</definedName>
    <definedName name="Programy" localSheetId="19">'[4]Informacje ogólne'!$K$99:$K$116</definedName>
    <definedName name="Programy" localSheetId="20">'[3]Informacje ogólne'!$K$99:$K$116</definedName>
    <definedName name="Programy" localSheetId="12">'[3]Informacje ogólne'!$K$99:$K$116</definedName>
    <definedName name="Programy" localSheetId="13">'[3]Informacje ogólne'!$K$99:$K$116</definedName>
    <definedName name="Programy" localSheetId="21">'[3]Informacje ogólne'!$K$99:$K$116</definedName>
    <definedName name="Programy" localSheetId="22">'[3]Informacje ogólne'!$K$99:$K$116</definedName>
    <definedName name="Programy" localSheetId="23">'[3]Informacje ogólne'!$K$99:$K$116</definedName>
    <definedName name="Programy" localSheetId="24">'[3]Informacje ogólne'!$K$99:$K$116</definedName>
    <definedName name="Programy" localSheetId="25">'[4]Informacje ogólne'!$K$99:$K$116</definedName>
    <definedName name="Programy" localSheetId="26">'[4]Informacje ogólne'!$K$99:$K$116</definedName>
    <definedName name="Programy" localSheetId="31">'[3]Informacje ogólne'!$K$99:$K$116</definedName>
    <definedName name="Programy" localSheetId="32">'[4]Informacje ogólne'!$K$99:$K$116</definedName>
    <definedName name="Programy" localSheetId="34">'[4]Informacje ogólne'!$K$99:$K$116</definedName>
    <definedName name="Programy" localSheetId="14">'[3]Informacje ogólne'!$K$99:$K$116</definedName>
    <definedName name="Programy" localSheetId="36">#REF!</definedName>
    <definedName name="Programy">'Informacje ogólne'!$K$115:$K$132</definedName>
    <definedName name="skroty_PI" localSheetId="2">'[1]Informacje ogólne'!$N$112:$N$117</definedName>
    <definedName name="skroty_PI" localSheetId="1">'[2]Informacje ogólne'!$N$106:$N$111</definedName>
    <definedName name="skroty_PI" localSheetId="3">'[1]Informacje ogólne'!$N$112:$N$117</definedName>
    <definedName name="skroty_PI" localSheetId="7">'[1]Informacje ogólne'!$N$112:$N$117</definedName>
    <definedName name="skroty_PI" localSheetId="4">'[1]Informacje ogólne'!$N$112:$N$117</definedName>
    <definedName name="skroty_PI" localSheetId="15">'[3]Informacje ogólne'!$N$106:$N$111</definedName>
    <definedName name="skroty_PI" localSheetId="16">'[3]Informacje ogólne'!$N$106:$N$111</definedName>
    <definedName name="skroty_PI" localSheetId="17">'[4]Informacje ogólne'!$N$106:$N$111</definedName>
    <definedName name="skroty_PI" localSheetId="18">'[3]Informacje ogólne'!$N$106:$N$111</definedName>
    <definedName name="skroty_PI" localSheetId="19">'[4]Informacje ogólne'!$N$106:$N$111</definedName>
    <definedName name="skroty_PI" localSheetId="20">'[3]Informacje ogólne'!$N$106:$N$111</definedName>
    <definedName name="skroty_PI" localSheetId="12">'[3]Informacje ogólne'!$N$106:$N$111</definedName>
    <definedName name="skroty_PI" localSheetId="13">'[3]Informacje ogólne'!$N$106:$N$111</definedName>
    <definedName name="skroty_PI" localSheetId="21">'[3]Informacje ogólne'!$N$106:$N$111</definedName>
    <definedName name="skroty_PI" localSheetId="22">'[3]Informacje ogólne'!$N$106:$N$111</definedName>
    <definedName name="skroty_PI" localSheetId="23">'[3]Informacje ogólne'!$N$106:$N$111</definedName>
    <definedName name="skroty_PI" localSheetId="24">'[3]Informacje ogólne'!$N$106:$N$111</definedName>
    <definedName name="skroty_PI" localSheetId="25">'[4]Informacje ogólne'!$N$106:$N$111</definedName>
    <definedName name="skroty_PI" localSheetId="26">'[4]Informacje ogólne'!$N$106:$N$111</definedName>
    <definedName name="skroty_PI" localSheetId="31">'[3]Informacje ogólne'!$N$106:$N$111</definedName>
    <definedName name="skroty_PI" localSheetId="32">'[4]Informacje ogólne'!$N$106:$N$111</definedName>
    <definedName name="skroty_PI" localSheetId="34">'[4]Informacje ogólne'!$N$106:$N$111</definedName>
    <definedName name="skroty_PI" localSheetId="14">'[3]Informacje ogólne'!$N$106:$N$111</definedName>
    <definedName name="skroty_PI" localSheetId="36">#REF!</definedName>
    <definedName name="skroty_PI">'Informacje ogólne'!$N$122:$N$127</definedName>
    <definedName name="skroty_PP" localSheetId="2">'[1]Informacje ogólne'!$K$130:$K$166</definedName>
    <definedName name="skroty_PP" localSheetId="1">'[2]Informacje ogólne'!$K$124:$K$160</definedName>
    <definedName name="skroty_PP" localSheetId="3">'[1]Informacje ogólne'!$K$130:$K$166</definedName>
    <definedName name="skroty_PP" localSheetId="7">'[1]Informacje ogólne'!$K$130:$K$166</definedName>
    <definedName name="skroty_PP" localSheetId="4">'[1]Informacje ogólne'!$K$130:$K$166</definedName>
    <definedName name="skroty_PP" localSheetId="15">'[3]Informacje ogólne'!$K$124:$K$160</definedName>
    <definedName name="skroty_PP" localSheetId="16">'[3]Informacje ogólne'!$K$124:$K$160</definedName>
    <definedName name="skroty_PP" localSheetId="17">'[4]Informacje ogólne'!$K$124:$K$160</definedName>
    <definedName name="skroty_PP" localSheetId="18">'[3]Informacje ogólne'!$K$124:$K$160</definedName>
    <definedName name="skroty_PP" localSheetId="19">'[4]Informacje ogólne'!$K$124:$K$160</definedName>
    <definedName name="skroty_PP" localSheetId="20">'[3]Informacje ogólne'!$K$124:$K$160</definedName>
    <definedName name="skroty_PP" localSheetId="12">'[3]Informacje ogólne'!$K$124:$K$160</definedName>
    <definedName name="skroty_PP" localSheetId="13">'[3]Informacje ogólne'!$K$124:$K$160</definedName>
    <definedName name="skroty_PP" localSheetId="21">'[3]Informacje ogólne'!$K$124:$K$160</definedName>
    <definedName name="skroty_PP" localSheetId="22">'[3]Informacje ogólne'!$K$124:$K$160</definedName>
    <definedName name="skroty_PP" localSheetId="23">'[3]Informacje ogólne'!$K$124:$K$160</definedName>
    <definedName name="skroty_PP" localSheetId="24">'[3]Informacje ogólne'!$K$124:$K$160</definedName>
    <definedName name="skroty_PP" localSheetId="25">'[4]Informacje ogólne'!$K$124:$K$160</definedName>
    <definedName name="skroty_PP" localSheetId="26">'[4]Informacje ogólne'!$K$124:$K$160</definedName>
    <definedName name="skroty_PP" localSheetId="31">'[3]Informacje ogólne'!$K$124:$K$160</definedName>
    <definedName name="skroty_PP" localSheetId="32">'[4]Informacje ogólne'!$K$124:$K$160</definedName>
    <definedName name="skroty_PP" localSheetId="34">'[4]Informacje ogólne'!$K$124:$K$160</definedName>
    <definedName name="skroty_PP" localSheetId="14">'[3]Informacje ogólne'!$K$124:$K$160</definedName>
    <definedName name="skroty_PP" localSheetId="36">#REF!</definedName>
    <definedName name="skroty_PP">'Informacje ogólne'!$K$140:$K$176</definedName>
    <definedName name="terytPowiaty" localSheetId="15">[5]SLOWNIKI!$E$2:$F$380</definedName>
    <definedName name="terytPowiaty" localSheetId="16">[5]SLOWNIKI!$E$2:$F$380</definedName>
    <definedName name="terytPowiaty" localSheetId="17">[8]SLOWNIKI!$E$2:$F$380</definedName>
    <definedName name="terytPowiaty" localSheetId="18">[5]SLOWNIKI!$E$2:$F$380</definedName>
    <definedName name="terytPowiaty" localSheetId="19">[8]SLOWNIKI!$E$2:$F$380</definedName>
    <definedName name="terytPowiaty" localSheetId="20">[5]SLOWNIKI!$E$2:$F$380</definedName>
    <definedName name="terytPowiaty" localSheetId="12">[5]SLOWNIKI!$E$2:$F$380</definedName>
    <definedName name="terytPowiaty" localSheetId="13">[5]SLOWNIKI!$E$2:$F$380</definedName>
    <definedName name="terytPowiaty" localSheetId="21">[5]SLOWNIKI!$E$2:$F$380</definedName>
    <definedName name="terytPowiaty" localSheetId="22">[5]SLOWNIKI!$E$2:$F$380</definedName>
    <definedName name="terytPowiaty" localSheetId="23">[5]SLOWNIKI!$E$2:$F$380</definedName>
    <definedName name="terytPowiaty" localSheetId="24">[5]SLOWNIKI!$E$2:$F$380</definedName>
    <definedName name="terytPowiaty" localSheetId="25">[8]SLOWNIKI!$E$2:$F$380</definedName>
    <definedName name="terytPowiaty" localSheetId="31">[5]SLOWNIKI!$E$2:$F$380</definedName>
    <definedName name="terytPowiaty" localSheetId="14">[5]SLOWNIKI!$E$2:$F$380</definedName>
    <definedName name="terytPowiaty">[8]SLOWNIKI!$E$2:$F$380</definedName>
    <definedName name="terytPowiaty2" localSheetId="15">[9]SLOWNIKI!$E$2:$F$380</definedName>
    <definedName name="terytPowiaty2" localSheetId="17">[9]SLOWNIKI!$E$2:$F$380</definedName>
    <definedName name="terytPowiaty2" localSheetId="19">[9]SLOWNIKI!$E$2:$F$380</definedName>
    <definedName name="terytPowiaty2" localSheetId="20">[9]SLOWNIKI!$E$2:$F$380</definedName>
    <definedName name="terytPowiaty2" localSheetId="12">[9]SLOWNIKI!$E$2:$F$380</definedName>
    <definedName name="terytPowiaty2" localSheetId="13">[9]SLOWNIKI!$E$2:$F$380</definedName>
    <definedName name="terytPowiaty2" localSheetId="21">[9]SLOWNIKI!$E$2:$F$380</definedName>
    <definedName name="terytPowiaty2" localSheetId="22">[9]SLOWNIKI!$E$2:$F$380</definedName>
    <definedName name="terytPowiaty2" localSheetId="23">[9]SLOWNIKI!$E$2:$F$380</definedName>
    <definedName name="terytPowiaty2" localSheetId="24">[9]SLOWNIKI!$E$2:$F$380</definedName>
    <definedName name="terytPowiaty2">[10]SLOWNIKI!$E$2:$F$380</definedName>
    <definedName name="terytPowiatyPowiat" localSheetId="15">[5]SLOWNIKI!$E$2:$E$380</definedName>
    <definedName name="terytPowiatyPowiat" localSheetId="16">[5]SLOWNIKI!$E$2:$E$380</definedName>
    <definedName name="terytPowiatyPowiat" localSheetId="17">[8]SLOWNIKI!$E$2:$E$380</definedName>
    <definedName name="terytPowiatyPowiat" localSheetId="18">[5]SLOWNIKI!$E$2:$E$380</definedName>
    <definedName name="terytPowiatyPowiat" localSheetId="19">[8]SLOWNIKI!$E$2:$E$380</definedName>
    <definedName name="terytPowiatyPowiat" localSheetId="20">[5]SLOWNIKI!$E$2:$E$380</definedName>
    <definedName name="terytPowiatyPowiat" localSheetId="12">[5]SLOWNIKI!$E$2:$E$380</definedName>
    <definedName name="terytPowiatyPowiat" localSheetId="13">[5]SLOWNIKI!$E$2:$E$380</definedName>
    <definedName name="terytPowiatyPowiat" localSheetId="21">[5]SLOWNIKI!$E$2:$E$380</definedName>
    <definedName name="terytPowiatyPowiat" localSheetId="22">[5]SLOWNIKI!$E$2:$E$380</definedName>
    <definedName name="terytPowiatyPowiat" localSheetId="23">[5]SLOWNIKI!$E$2:$E$380</definedName>
    <definedName name="terytPowiatyPowiat" localSheetId="24">[5]SLOWNIKI!$E$2:$E$380</definedName>
    <definedName name="terytPowiatyPowiat" localSheetId="25">[8]SLOWNIKI!$E$2:$E$380</definedName>
    <definedName name="terytPowiatyPowiat" localSheetId="31">[5]SLOWNIKI!$E$2:$E$380</definedName>
    <definedName name="terytPowiatyPowiat" localSheetId="14">[5]SLOWNIKI!$E$2:$E$380</definedName>
    <definedName name="terytPowiatyPowiat">[8]SLOWNIKI!$E$2:$E$380</definedName>
    <definedName name="terytPowiatyPowiat2" localSheetId="15">[9]SLOWNIKI!$E$2:$E$380</definedName>
    <definedName name="terytPowiatyPowiat2" localSheetId="17">[9]SLOWNIKI!$E$2:$E$380</definedName>
    <definedName name="terytPowiatyPowiat2" localSheetId="19">[9]SLOWNIKI!$E$2:$E$380</definedName>
    <definedName name="terytPowiatyPowiat2" localSheetId="20">[9]SLOWNIKI!$E$2:$E$380</definedName>
    <definedName name="terytPowiatyPowiat2" localSheetId="12">[9]SLOWNIKI!$E$2:$E$380</definedName>
    <definedName name="terytPowiatyPowiat2" localSheetId="13">[9]SLOWNIKI!$E$2:$E$380</definedName>
    <definedName name="terytPowiatyPowiat2" localSheetId="21">[9]SLOWNIKI!$E$2:$E$380</definedName>
    <definedName name="terytPowiatyPowiat2" localSheetId="22">[9]SLOWNIKI!$E$2:$E$380</definedName>
    <definedName name="terytPowiatyPowiat2" localSheetId="23">[9]SLOWNIKI!$E$2:$E$380</definedName>
    <definedName name="terytPowiatyPowiat2" localSheetId="24">[9]SLOWNIKI!$E$2:$E$380</definedName>
    <definedName name="terytPowiatyPowiat2">[10]SLOWNIKI!$E$2:$E$380</definedName>
    <definedName name="wojewodztwa" localSheetId="2">[1]Konkurs!$M$56:$M$72</definedName>
    <definedName name="wojewodztwa" localSheetId="1">Konkurs!$M$56:$M$72</definedName>
    <definedName name="wojewodztwa" localSheetId="3">[1]Konkurs!$M$56:$M$72</definedName>
    <definedName name="wojewodztwa" localSheetId="7">[1]Konkurs!$M$56:$M$72</definedName>
    <definedName name="wojewodztwa" localSheetId="4">[1]Konkurs!$M$56:$M$72</definedName>
    <definedName name="wojewodztwa" localSheetId="15">[3]Konkurs!$M$56:$M$72</definedName>
    <definedName name="wojewodztwa" localSheetId="16">[3]Konkurs!$M$56:$M$72</definedName>
    <definedName name="wojewodztwa" localSheetId="17">[4]Konkurs!$M$56:$M$72</definedName>
    <definedName name="wojewodztwa" localSheetId="18">[3]Konkurs!$M$56:$M$72</definedName>
    <definedName name="wojewodztwa" localSheetId="19">[4]Konkurs!$M$56:$M$72</definedName>
    <definedName name="wojewodztwa" localSheetId="20">[3]Konkurs!$M$56:$M$72</definedName>
    <definedName name="wojewodztwa" localSheetId="12">[3]Konkurs!$M$56:$M$72</definedName>
    <definedName name="wojewodztwa" localSheetId="13">[3]Konkurs!$M$56:$M$72</definedName>
    <definedName name="wojewodztwa" localSheetId="21">[3]Konkurs!$M$56:$M$72</definedName>
    <definedName name="wojewodztwa" localSheetId="22">[3]Konkurs!$M$56:$M$72</definedName>
    <definedName name="wojewodztwa" localSheetId="23">[3]Konkurs!$M$56:$M$72</definedName>
    <definedName name="wojewodztwa" localSheetId="24">[3]Konkurs!$M$56:$M$72</definedName>
    <definedName name="wojewodztwa" localSheetId="25">[4]Konkurs!$M$56:$M$72</definedName>
    <definedName name="wojewodztwa" localSheetId="26">[4]Konkurs!$M$56:$M$72</definedName>
    <definedName name="wojewodztwa" localSheetId="31">[3]Konkurs!$M$56:$M$72</definedName>
    <definedName name="wojewodztwa" localSheetId="32">[4]Konkurs!$M$56:$M$72</definedName>
    <definedName name="wojewodztwa" localSheetId="34">[4]Konkurs!$M$56:$M$72</definedName>
    <definedName name="wojewodztwa" localSheetId="14">[3]Konkurs!$M$56:$M$72</definedName>
    <definedName name="wojewodztwa" localSheetId="36">#REF!</definedName>
    <definedName name="wojewodztwa">#REF!</definedName>
    <definedName name="y">'[3]Informacje ogólne'!$K$124:$K$160</definedName>
  </definedNames>
  <calcPr calcId="152511"/>
</workbook>
</file>

<file path=xl/calcChain.xml><?xml version="1.0" encoding="utf-8"?>
<calcChain xmlns="http://schemas.openxmlformats.org/spreadsheetml/2006/main">
  <c r="K147" i="62" l="1"/>
  <c r="K146" i="62"/>
  <c r="K145" i="62"/>
  <c r="K144" i="62"/>
  <c r="K143" i="62"/>
  <c r="K142" i="62"/>
  <c r="K141" i="62"/>
  <c r="K140" i="62"/>
  <c r="K139" i="62"/>
  <c r="K138" i="62"/>
  <c r="K137" i="62"/>
  <c r="K136" i="62"/>
  <c r="K135" i="62"/>
  <c r="K134" i="62"/>
  <c r="K133" i="62"/>
  <c r="K132" i="62"/>
  <c r="K131" i="62"/>
  <c r="K130" i="62"/>
  <c r="K129" i="62"/>
  <c r="K128" i="62"/>
  <c r="K127" i="62"/>
  <c r="K126" i="62"/>
  <c r="K125" i="62"/>
  <c r="K124" i="62"/>
  <c r="K123" i="62"/>
  <c r="K122" i="62"/>
  <c r="K121" i="62"/>
  <c r="K120" i="62"/>
  <c r="K119" i="62"/>
  <c r="K118" i="62"/>
  <c r="K117" i="62"/>
  <c r="K116" i="62"/>
  <c r="K115" i="62"/>
  <c r="K114" i="62"/>
  <c r="K113" i="62"/>
  <c r="K112" i="62"/>
  <c r="K111" i="62"/>
  <c r="K110" i="62"/>
  <c r="K109" i="62"/>
  <c r="K108" i="62"/>
  <c r="K107" i="62"/>
  <c r="K106" i="62"/>
  <c r="K105" i="62"/>
  <c r="K104" i="62"/>
  <c r="K103" i="62"/>
  <c r="K102" i="62"/>
  <c r="K101" i="62"/>
  <c r="K100" i="62"/>
  <c r="K99" i="62"/>
  <c r="K98" i="62"/>
  <c r="K97" i="62"/>
  <c r="K96" i="62"/>
  <c r="K95" i="62"/>
  <c r="K94" i="62"/>
  <c r="K93" i="62"/>
  <c r="K92" i="62"/>
  <c r="K91" i="62"/>
  <c r="K90" i="62"/>
  <c r="K89" i="62"/>
  <c r="K88" i="62"/>
  <c r="K87" i="62"/>
  <c r="K86" i="62"/>
  <c r="K85" i="62"/>
  <c r="K84" i="62"/>
  <c r="K83" i="62"/>
  <c r="K82" i="62"/>
  <c r="K81" i="62"/>
  <c r="K80" i="62"/>
  <c r="K79" i="62"/>
  <c r="K78" i="62"/>
  <c r="K77" i="62"/>
  <c r="K76" i="62"/>
  <c r="K75" i="62"/>
  <c r="K74" i="62"/>
  <c r="K73" i="62"/>
  <c r="K72" i="62"/>
  <c r="K71" i="62"/>
  <c r="K70" i="62"/>
  <c r="K69" i="62"/>
  <c r="K68" i="62"/>
  <c r="K67" i="62"/>
  <c r="K66" i="62"/>
  <c r="K65" i="62"/>
  <c r="K64" i="62"/>
  <c r="K63" i="62"/>
  <c r="K62" i="62"/>
  <c r="K61" i="62"/>
  <c r="K60" i="62"/>
  <c r="K59" i="62"/>
  <c r="K58" i="62"/>
  <c r="K57" i="62"/>
  <c r="K56" i="62"/>
  <c r="K55" i="62"/>
  <c r="K54" i="62"/>
  <c r="K53" i="62"/>
  <c r="K52" i="62"/>
  <c r="K51" i="62"/>
  <c r="K50" i="62"/>
  <c r="K49" i="62"/>
  <c r="K48" i="62"/>
  <c r="K47" i="62"/>
  <c r="K46" i="62"/>
  <c r="K45" i="62"/>
  <c r="K44" i="62"/>
  <c r="K43" i="62"/>
  <c r="K42" i="62"/>
  <c r="K41" i="62"/>
  <c r="K40" i="62"/>
  <c r="K39" i="62"/>
  <c r="K38" i="62"/>
  <c r="K37" i="62"/>
  <c r="K36" i="62"/>
  <c r="K35" i="62"/>
  <c r="K34" i="62"/>
  <c r="K33" i="62"/>
  <c r="K32" i="62"/>
  <c r="K31" i="62"/>
  <c r="K30" i="62"/>
  <c r="K29" i="62"/>
  <c r="K28" i="62"/>
  <c r="K27" i="62"/>
  <c r="K26" i="62"/>
  <c r="K25" i="62"/>
  <c r="K24" i="62"/>
  <c r="K23" i="62"/>
  <c r="K22" i="62"/>
  <c r="K21" i="62"/>
  <c r="K20" i="62"/>
  <c r="K19" i="62"/>
  <c r="K18" i="62"/>
  <c r="K17" i="62"/>
  <c r="K16" i="62"/>
  <c r="K15" i="62"/>
  <c r="K14" i="62"/>
  <c r="K13" i="62"/>
  <c r="K12" i="62"/>
  <c r="K11" i="62"/>
  <c r="K10" i="62"/>
  <c r="K9" i="62"/>
  <c r="K8" i="62"/>
  <c r="K7" i="62"/>
  <c r="K6" i="62"/>
  <c r="K5" i="62"/>
  <c r="K4" i="62"/>
  <c r="K39" i="60" l="1"/>
  <c r="E39" i="60"/>
  <c r="D39" i="60"/>
  <c r="E38" i="60"/>
  <c r="K38" i="60" s="1"/>
  <c r="K37" i="60"/>
  <c r="E37" i="60"/>
  <c r="K42" i="61" l="1"/>
  <c r="D42" i="61"/>
  <c r="K37" i="51"/>
  <c r="K37" i="59" l="1"/>
  <c r="K38" i="59"/>
  <c r="K39" i="59"/>
  <c r="E40" i="56" l="1"/>
  <c r="F40" i="56"/>
  <c r="G40" i="56"/>
  <c r="H40" i="56"/>
  <c r="I40" i="56"/>
  <c r="J40" i="56"/>
  <c r="K40" i="56"/>
  <c r="D40" i="56"/>
  <c r="E39" i="50" l="1"/>
  <c r="E39" i="52"/>
  <c r="E40" i="52" s="1"/>
  <c r="E39" i="53"/>
  <c r="E39" i="51"/>
  <c r="E40" i="51" s="1"/>
  <c r="D39" i="50"/>
  <c r="D39" i="52"/>
  <c r="D39" i="53"/>
  <c r="D39" i="51"/>
  <c r="D40" i="51" s="1"/>
  <c r="F40" i="51"/>
  <c r="G40" i="51"/>
  <c r="H40" i="51"/>
  <c r="I40" i="51"/>
  <c r="J40" i="51"/>
  <c r="F40" i="52"/>
  <c r="G40" i="52"/>
  <c r="H40" i="52"/>
  <c r="I40" i="52"/>
  <c r="J40" i="52"/>
  <c r="E40" i="53"/>
  <c r="F40" i="53"/>
  <c r="G40" i="53"/>
  <c r="H40" i="53"/>
  <c r="I40" i="53"/>
  <c r="J40" i="53"/>
  <c r="E40" i="50"/>
  <c r="F40" i="50"/>
  <c r="G40" i="50"/>
  <c r="H40" i="50"/>
  <c r="I40" i="50"/>
  <c r="J40" i="50"/>
  <c r="D40" i="52"/>
  <c r="D40" i="53"/>
  <c r="D40" i="50"/>
  <c r="J47" i="55"/>
  <c r="J40" i="55"/>
  <c r="I40" i="55"/>
  <c r="H40" i="55"/>
  <c r="G40" i="55"/>
  <c r="D40" i="55"/>
  <c r="K39" i="55"/>
  <c r="K40" i="55" s="1"/>
  <c r="F39" i="55"/>
  <c r="F40" i="55" s="1"/>
  <c r="E39" i="55"/>
  <c r="E40" i="55" s="1"/>
  <c r="K38" i="55"/>
  <c r="K37" i="55"/>
  <c r="F39" i="53" l="1"/>
  <c r="K39" i="53"/>
  <c r="K40" i="53" s="1"/>
  <c r="K38" i="53"/>
  <c r="K37" i="53"/>
  <c r="J46" i="52" l="1"/>
  <c r="K39" i="52"/>
  <c r="K40" i="52" s="1"/>
  <c r="J38" i="52"/>
  <c r="I38" i="52"/>
  <c r="H38" i="52"/>
  <c r="G38" i="52"/>
  <c r="F38" i="52"/>
  <c r="E38" i="52"/>
  <c r="D38" i="52"/>
  <c r="K37" i="52"/>
  <c r="K38" i="52" l="1"/>
  <c r="K39" i="51"/>
  <c r="K40" i="51" s="1"/>
  <c r="K38" i="51"/>
  <c r="K39" i="50"/>
  <c r="K40" i="50" s="1"/>
  <c r="K38" i="50"/>
  <c r="K37" i="50"/>
  <c r="K40" i="49" l="1"/>
  <c r="J40" i="49"/>
  <c r="I40" i="49"/>
  <c r="H40" i="49"/>
  <c r="G40" i="49"/>
  <c r="D40" i="49"/>
  <c r="F39" i="49"/>
  <c r="F40" i="49" s="1"/>
  <c r="E39" i="49"/>
  <c r="E40" i="49" s="1"/>
  <c r="D39" i="49"/>
  <c r="K37" i="49"/>
  <c r="A19" i="48" l="1"/>
  <c r="A20" i="48" s="1"/>
  <c r="A21" i="48" s="1"/>
  <c r="A8" i="48"/>
  <c r="A9" i="48" s="1"/>
  <c r="A10" i="48" s="1"/>
  <c r="A11" i="48" s="1"/>
  <c r="A12" i="48" s="1"/>
  <c r="E40" i="47"/>
  <c r="F40" i="47"/>
  <c r="G40" i="47"/>
  <c r="H40" i="47"/>
  <c r="I40" i="47"/>
  <c r="J40" i="47"/>
  <c r="K40" i="47"/>
  <c r="D40" i="47"/>
  <c r="J40" i="46" l="1"/>
  <c r="I40" i="46"/>
  <c r="H40" i="46"/>
  <c r="G40" i="46"/>
  <c r="F40" i="46"/>
  <c r="E40" i="46"/>
  <c r="D40" i="46"/>
  <c r="K39" i="46"/>
  <c r="K38" i="46"/>
  <c r="K37" i="46"/>
  <c r="J40" i="45"/>
  <c r="I40" i="45"/>
  <c r="H40" i="45"/>
  <c r="G40" i="45"/>
  <c r="F40" i="45"/>
  <c r="E40" i="45"/>
  <c r="D40" i="45"/>
  <c r="K39" i="45"/>
  <c r="K38" i="45"/>
  <c r="K37" i="45"/>
  <c r="K40" i="43"/>
  <c r="J40" i="43"/>
  <c r="I40" i="43"/>
  <c r="H40" i="43"/>
  <c r="G40" i="43"/>
  <c r="F40" i="43"/>
  <c r="E40" i="43"/>
  <c r="D40" i="43"/>
  <c r="J40" i="42"/>
  <c r="I40" i="42"/>
  <c r="H40" i="42"/>
  <c r="G40" i="42"/>
  <c r="F40" i="42"/>
  <c r="E40" i="42"/>
  <c r="D40" i="42"/>
  <c r="K39" i="42"/>
  <c r="K38" i="42"/>
  <c r="K37" i="42"/>
  <c r="J40" i="41"/>
  <c r="I40" i="41"/>
  <c r="H40" i="41"/>
  <c r="G40" i="41"/>
  <c r="F40" i="41"/>
  <c r="E40" i="41"/>
  <c r="D40" i="41"/>
  <c r="K39" i="41"/>
  <c r="K38" i="41"/>
  <c r="K37" i="41"/>
  <c r="J40" i="40"/>
  <c r="I40" i="40"/>
  <c r="E40" i="40"/>
  <c r="D40" i="40"/>
  <c r="H39" i="40"/>
  <c r="H40" i="40" s="1"/>
  <c r="G39" i="40"/>
  <c r="G40" i="40" s="1"/>
  <c r="F39" i="40"/>
  <c r="K39" i="40" s="1"/>
  <c r="K40" i="40" s="1"/>
  <c r="K37" i="40"/>
  <c r="K40" i="39"/>
  <c r="J40" i="39"/>
  <c r="I40" i="39"/>
  <c r="H40" i="39"/>
  <c r="G40" i="39"/>
  <c r="F40" i="39"/>
  <c r="E40" i="39"/>
  <c r="D40" i="39"/>
  <c r="J40" i="38"/>
  <c r="I40" i="38"/>
  <c r="H40" i="38"/>
  <c r="G40" i="38"/>
  <c r="F40" i="38"/>
  <c r="E40" i="38"/>
  <c r="D40" i="38"/>
  <c r="K39" i="38"/>
  <c r="K40" i="38" s="1"/>
  <c r="K38" i="38"/>
  <c r="K37" i="38"/>
  <c r="J40" i="37"/>
  <c r="I40" i="37"/>
  <c r="H40" i="37"/>
  <c r="G40" i="37"/>
  <c r="F40" i="37"/>
  <c r="E40" i="37"/>
  <c r="D40" i="37"/>
  <c r="K39" i="37"/>
  <c r="K38" i="37"/>
  <c r="K37" i="37"/>
  <c r="J40" i="36"/>
  <c r="I40" i="36"/>
  <c r="H40" i="36"/>
  <c r="G40" i="36"/>
  <c r="F40" i="36"/>
  <c r="E40" i="36"/>
  <c r="D40" i="36"/>
  <c r="K39" i="36"/>
  <c r="K40" i="36" s="1"/>
  <c r="K38" i="36"/>
  <c r="K37" i="36"/>
  <c r="J47" i="35"/>
  <c r="K40" i="35"/>
  <c r="J40" i="35"/>
  <c r="I40" i="35"/>
  <c r="H40" i="35"/>
  <c r="G40" i="35"/>
  <c r="F40" i="35"/>
  <c r="E40" i="35"/>
  <c r="D40" i="35"/>
  <c r="A8" i="34"/>
  <c r="A9" i="34" s="1"/>
  <c r="A10" i="34" s="1"/>
  <c r="A11" i="34" s="1"/>
  <c r="A9" i="33"/>
  <c r="A10" i="33" s="1"/>
  <c r="A11" i="33" s="1"/>
  <c r="A12" i="33" s="1"/>
  <c r="A13" i="33" s="1"/>
  <c r="A14" i="33" s="1"/>
  <c r="A15" i="33" s="1"/>
  <c r="A13" i="32"/>
  <c r="A14" i="32" s="1"/>
  <c r="A15" i="32" s="1"/>
  <c r="A16" i="32" s="1"/>
  <c r="K40" i="37" l="1"/>
  <c r="K40" i="42"/>
  <c r="K40" i="46"/>
  <c r="K40" i="41"/>
  <c r="K40" i="45"/>
  <c r="F40" i="40"/>
  <c r="A20" i="26" l="1"/>
  <c r="A9" i="26"/>
  <c r="A10" i="26" s="1"/>
  <c r="A11" i="26" s="1"/>
  <c r="A12" i="26" s="1"/>
  <c r="A13" i="26" s="1"/>
  <c r="A14" i="26" s="1"/>
</calcChain>
</file>

<file path=xl/sharedStrings.xml><?xml version="1.0" encoding="utf-8"?>
<sst xmlns="http://schemas.openxmlformats.org/spreadsheetml/2006/main" count="6341" uniqueCount="1837">
  <si>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</si>
  <si>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</si>
  <si>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</si>
  <si>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</si>
  <si>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</si>
  <si>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</si>
  <si>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</si>
  <si>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</si>
  <si>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</si>
  <si>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</si>
  <si>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</si>
  <si>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</si>
  <si>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</si>
  <si>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Opis zgodności konkursu z mapami potrzeb zdrowotnych</t>
  </si>
  <si>
    <t>Opis projektu</t>
  </si>
  <si>
    <t>Kryteria wyboru projektu</t>
  </si>
  <si>
    <t>Tytuł projektu</t>
  </si>
  <si>
    <t>inne</t>
  </si>
  <si>
    <t>Cel zgodnie z Policy Paper</t>
  </si>
  <si>
    <t>Numer i nazwa narzędzia 
zgodnie z Policy Paper</t>
  </si>
  <si>
    <t>Planowane dofinansowanie UE [%]</t>
  </si>
  <si>
    <t>Planowana całkowita alokacja [PLN]</t>
  </si>
  <si>
    <t>Planowane dofinansowanie UE [PLN]</t>
  </si>
  <si>
    <t>Kryteria wyboru projektów</t>
  </si>
  <si>
    <t>Sposób pomiaru</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</si>
  <si>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</si>
  <si>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</si>
  <si>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</si>
  <si>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</si>
  <si>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</si>
  <si>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</si>
  <si>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</si>
  <si>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</si>
  <si>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</si>
  <si>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</si>
  <si>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</si>
  <si>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</si>
  <si>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</si>
  <si>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</si>
  <si>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</si>
  <si>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</si>
  <si>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</si>
  <si>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</si>
  <si>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</si>
  <si>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</si>
  <si>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</si>
  <si>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</si>
  <si>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</si>
  <si>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</si>
  <si>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MM</t>
  </si>
  <si>
    <t>FISZKA PROJEKU POZAKONKURSOWEGO</t>
  </si>
  <si>
    <t>Beneficjent</t>
  </si>
  <si>
    <t>INFORMACJE O PROJEKCIE</t>
  </si>
  <si>
    <t xml:space="preserve">Narzędzie zgodnie z Policy Paper </t>
  </si>
  <si>
    <t>Typ projektów zgodnie z PO/ SZOOP</t>
  </si>
  <si>
    <t>Planowany okres realizacji projektu [RRRR.MM]</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</si>
  <si>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</si>
  <si>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</si>
  <si>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</si>
  <si>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</si>
  <si>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</si>
  <si>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</si>
  <si>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</si>
  <si>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</si>
  <si>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</si>
  <si>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</si>
  <si>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</si>
  <si>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</si>
  <si>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</si>
  <si>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</si>
  <si>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Wpływ realizacji RPZ na efektywność funkcjonowania systemu ochrony zdrowia</t>
  </si>
  <si>
    <t>Komplementarność RPZ z innymi działaniami podejmowanymi na poziomie krajowym</t>
  </si>
  <si>
    <t>Komplementarność RPZ z innymi działaniami podejmowanymi na poziomie regionalnym</t>
  </si>
  <si>
    <t>Tytuł konkursu</t>
  </si>
  <si>
    <t>FISZKA ZAŁOŻEŃ RPZ</t>
  </si>
  <si>
    <t>NIE</t>
  </si>
  <si>
    <t>dolnośląskie</t>
  </si>
  <si>
    <t>kujawsko-pomorskie</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</si>
  <si>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</si>
  <si>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</si>
  <si>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</si>
  <si>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</si>
  <si>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</si>
  <si>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</si>
  <si>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</si>
  <si>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</si>
  <si>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</si>
  <si>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</si>
  <si>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</si>
  <si>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</si>
  <si>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</si>
  <si>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</si>
  <si>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</si>
  <si>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</si>
  <si>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</si>
  <si>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</si>
  <si>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Oś priorytetowa</t>
  </si>
  <si>
    <t>Wskaźniki</t>
  </si>
  <si>
    <t>Rodzaj 
[produktu/rezultatu]</t>
  </si>
  <si>
    <t>Nr konkursu w Planie Działań</t>
  </si>
  <si>
    <t>Nr projektu w Planie Działań</t>
  </si>
  <si>
    <t>Razem</t>
  </si>
  <si>
    <t>Nazwa wskaźnika</t>
  </si>
  <si>
    <t>Szacowana wartość osiągnięta dzięki realizacji konkursu</t>
  </si>
  <si>
    <t>Wartość docelowa zakładana w PO/SZOOP</t>
  </si>
  <si>
    <t>TAK (jeśli TAK, wypełnij również arkusz RPZ)</t>
  </si>
  <si>
    <t xml:space="preserve">Wskaźniki
</t>
  </si>
  <si>
    <t>TERYT:</t>
  </si>
  <si>
    <t>Powiat:</t>
  </si>
  <si>
    <t>Planowana data zakończenia 
[RRRR.MM]</t>
  </si>
  <si>
    <t xml:space="preserve">Kosztorys RPZ </t>
  </si>
  <si>
    <t>REKOMENDACJE KOMITETU STERUJĄCEGO</t>
  </si>
  <si>
    <t>Opis zgodności kryterium z rekomendacją</t>
  </si>
  <si>
    <t>Lp.</t>
  </si>
  <si>
    <t>POZOSTAŁE KRYTERIA PROPONOWANE PRZEZ IZ/IP</t>
  </si>
  <si>
    <t>Uwagi</t>
  </si>
  <si>
    <t>Program Operacyjny Infrastruktura i Środowisko na lata 2014 - 2020</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</si>
  <si>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</si>
  <si>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</si>
  <si>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</si>
  <si>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</si>
  <si>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Planowana data złożenia wniosku 
o dofinansowanie [RRRR.MM]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</si>
  <si>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</si>
  <si>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</si>
  <si>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</si>
  <si>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</si>
  <si>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</si>
  <si>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</si>
  <si>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</si>
  <si>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</si>
  <si>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Szacowana wartość osiągnięta dzięki realizacji projektu</t>
  </si>
  <si>
    <t>Mapa potrzeb zdrowotnych, z której wynika potrzeba realizacji konkursu/projektu pozakonkursowego</t>
  </si>
  <si>
    <t>Zawarto w odrębnej tabeli</t>
  </si>
  <si>
    <t>Strategiczność projektu</t>
  </si>
  <si>
    <t>Opis wpływu projektu na efektywność kosztową projektu oraz efektywność finansową Beneficjenta</t>
  </si>
  <si>
    <t>Minimalna wartość projektu [PLN]</t>
  </si>
  <si>
    <t>Maksymalna wartość projektu [PLN]</t>
  </si>
  <si>
    <t>Zgodnie z załącznikiem do fiszki.</t>
  </si>
  <si>
    <t>Kryterium</t>
  </si>
  <si>
    <t>Nr konkursu/ 
projektu pozakonkursowego</t>
  </si>
  <si>
    <t>Tytuł konkursu/ 
projektu pozakonkursowego</t>
  </si>
  <si>
    <t>Planowana data rozpoczęcia  
[RRRR.MM]</t>
  </si>
  <si>
    <t>PLAN DZIAŁAŃ MINISTERSTWA ZDROWIA
W SEKTORZE ZDROWIA NA ROK 2016</t>
  </si>
  <si>
    <t>2016.12</t>
  </si>
  <si>
    <t>2016.09</t>
  </si>
  <si>
    <t>Planowana alokacja [mln PLN]</t>
  </si>
  <si>
    <t>PI9a</t>
  </si>
  <si>
    <t>Logika projektu</t>
  </si>
  <si>
    <t>Analiza ryzyka</t>
  </si>
  <si>
    <t>Efektywność kosztowa projektu (racjonalność i efektywność wydatków projektu)</t>
  </si>
  <si>
    <t>Jakość</t>
  </si>
  <si>
    <t>Kształcenie</t>
  </si>
  <si>
    <t>Wskaźnik rentowności
netto</t>
  </si>
  <si>
    <t>Wskaźnik płynności</t>
  </si>
  <si>
    <t>Wskaźnik zadłużenia
wymagalnego</t>
  </si>
  <si>
    <t>Wskaźnik zadłużenia
ogólnego</t>
  </si>
  <si>
    <t>Efektywność energetyczna</t>
  </si>
  <si>
    <t>Komplementarność i
synergia</t>
  </si>
  <si>
    <t>Efektywność ekonomiczna</t>
  </si>
  <si>
    <t>III kwartał 2016 r.</t>
  </si>
  <si>
    <t>12. Wsparcie ponadregionalnych podmiotów leczniczych udzielających świadczeń zdrowotnych stacjonarnych i całodobowych na rzecz osób dorosłych, dedykowanych chorobom, które są istotną przyczyną dezaktywizacji zawodowej (roboty budowlane, doposażenie)</t>
  </si>
  <si>
    <t>mapa/mapy potrzeb zdrowotnych właściwa/e dla zakresu chorób psychicznych</t>
  </si>
  <si>
    <t>15. Wsparcie ponadregionalnych podmiotów leczniczych udzielających świadczeń zdrowotnych stacjonarnych i całodobowych w zakresie ginekologii, położnictwa, neonatologii, pediatrii oraz innych oddziałów zajmujących się leczeniem dzieci (roboty budowlane, doposażenie)</t>
  </si>
  <si>
    <t>mapa/mapy potrzeb zdrowotnych właściwa/e w zakresie ginekologii, położnictwa, neonatologii, pediatrii oraz innych oddziałów zajmujących się leczeniem dzieci</t>
  </si>
  <si>
    <t>1)Wsparcie oddziałów oraz innych jednostek organizacyjnych szpitali ponadregionalnych udzielających świadczeń zdrowotnych stacjonarnych i całodobowych na rzecz osób dorosłych, dedykowanych chorobom układu kostno-stawowo-mięśniowego 2) Wsparcie pracowni diagnostycznych oraz innych jednostek zajmujących się diagnostyką współpracujących z jednostkami wymienionymi w pkt 1  (roboty budowlane, doposażenie).</t>
  </si>
  <si>
    <t>mapa/mapy potrzeb zdrowotnych właściwa/e dla zakresu chorób układu kostno-stawowo-mięśniowego</t>
  </si>
  <si>
    <t>mapa/mapy potrzeb zdrowotnych właściwa/e dla zakresu chorób układu oddechowego</t>
  </si>
  <si>
    <t xml:space="preserve">PI 9a </t>
  </si>
  <si>
    <t>1)Wsparcie oddziałów oraz innych jednostek organizacyjnych szpitali ponadregionalnych udzielających świadczeń zdrowotnych stacjonarnych i całodobowych w zakresie ginekologii, położnictwa, neonatologii, pediatrii oraz innych oddziałów zajmujących się leczeniem dzieci; 2) Wsparcie pracowni diagnostycznych oraz innych jednostek zajmujących się diagnostyką współpracujących z jednostkami wymienionymi w pkt 1  (roboty budowlane, doposażenie). Dotyczy projektów realizowanych na terytorium woj. mazowieckiego).</t>
  </si>
  <si>
    <t>1)Wsparcie oddziałów oraz innych jednostek organizacyjnych szpitali ponadregionalnych udzielających świadczeń zdrowotnych stacjonarnych i całodobowych na rzecz osób dorosłych, dedykowanych chorobom układu oddechowego 2) Wsparcie pracowni diagnostycznych oraz innych jednostek zajmujących się diagnostyką współpracujących z jednostkami wymienionymi w pkt 1  (roboty budowlane, doposażenie). Dotyczy projektów realizowanych na terytorium woj. mazowieckiego).</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</si>
  <si>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całego kraju z wyłączeniem woj. mazowieckiego.</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</si>
  <si>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woj. mazowieckiego.</t>
  </si>
  <si>
    <t>1)Wsparcie oddziałów oraz innych jednostek organizacyjnych szpitali ponadregionalnych udzielających świadczeń zdrowotnych stacjonarnych i całodobowych na rzecz osób dorosłych, dedykowanych chorobom układu kostno-stawowo-mięśniowego 2) Wsparcie pracowni diagnostycznych oraz innych jednostek zajmujących się diagnostyką współpracujących z jednostkami wymienionymi w pkt 1  (roboty budowlane, doposażenie). Dotyczy projektów realizowanych na terytorium woj. mazowieckiego.</t>
  </si>
  <si>
    <t>1)Wsparcie oddziałów oraz innych jednostek organizacyjnych szpitali ponadregionalnych udzielających świadczeń zdrowotnych stacjonarnych i całodobowych w zakresie ginekologii, położnictwa, neonatologii, pediatrii oraz innych oddziałów zajmujących się leczeniem dzieci; 2) Wsparcie pracowni diagnostycznych oraz innych jednostek zajmujących się diagnostyką współpracujących z jednostkami wymienionymi w pkt 1  (roboty budowlane, doposażenie). Dotyczy projektów realizowanych na terytorium całego kraju z wyłączeniem woj. mazowieckiego.</t>
  </si>
  <si>
    <t>1)Wsparcie oddziałów oraz innych jednostek organizacyjnych szpitali ponadregionalnych udzielających świadczeń zdrowotnych stacjonarnych i całodobowych na rzecz osób dorosłych, dedykowanych chorobom układu oddechowego 2) Wsparcie pracowni diagnostycznych oraz innych jednostek zajmujących się diagnostyką współpracujących z jednostkami wymienionymi w pkt 1  (roboty budowlane, doposażenie). Dotyczy projektów realizowanych na terytorium całego kraju z wyłączeniem woj. mazowieckiego.</t>
  </si>
  <si>
    <t>Program Operacyjny Infrastruktura i Środowisko 2014-2020</t>
  </si>
  <si>
    <t>IX Wzmocnienie strategicznej infrastruktury ochrony zdrowia</t>
  </si>
  <si>
    <t xml:space="preserve">9.1 Infrastruktura ratownictwa medycznego </t>
  </si>
  <si>
    <t>A. Rozwój profilaktyki zdrowotnej, diagnostyki i medycyny naprawczej ukierunkowany na główne problemy epidemiologiczne w Polsce</t>
  </si>
  <si>
    <t>CT9 Promowanie włączenia społecznego, walka z ubóstwem i wszelką dyskryminacją</t>
  </si>
  <si>
    <t>PI9a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</si>
  <si>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Liczba leczonych w podmiotach leczniczych objętych wsparciem</t>
  </si>
  <si>
    <t>rezultat</t>
  </si>
  <si>
    <t>osoby/rok</t>
  </si>
  <si>
    <t>Liczba wspartych podmiotów leczniczych</t>
  </si>
  <si>
    <t>produkt</t>
  </si>
  <si>
    <t>szt.</t>
  </si>
  <si>
    <t>PLN</t>
  </si>
  <si>
    <t>Liczba wybudowanych lotnisk/lądowisk dla śmigłowców</t>
  </si>
  <si>
    <t>Liczba przebudowanych lotnisk/lądowisk dla śmigłowców</t>
  </si>
  <si>
    <t>Wzrost zatrudnienia we wspieranych podmiotach (innych niż przedsiębiorstwa)</t>
  </si>
  <si>
    <t>EPC</t>
  </si>
  <si>
    <t>Liczba nowo utworzonych miejsc pracy - pozostałe formy</t>
  </si>
  <si>
    <t>Liczba obiektów dostosowanych do potrzeb osób z niepełnosprawnościami</t>
  </si>
  <si>
    <t>Nakłady inwestycyjne na zakup aparatury medycznej</t>
  </si>
  <si>
    <t>ogólnopolski</t>
  </si>
  <si>
    <t>2017.12</t>
  </si>
  <si>
    <t>9.1 Infrastruktura ratownictwa medycznego</t>
  </si>
  <si>
    <t>2018.12</t>
  </si>
  <si>
    <t>30 64</t>
  </si>
  <si>
    <t>Wsparcie baz Lotniczego Pogotowia Ratunkowego (roboty budowlane, doposażenie).</t>
  </si>
  <si>
    <t>11-Wsparcie baz Lotniczego Pogotowia Ratunkowego (roboty budowlane, doposażenie oraz wyposażenie śmigłowców ratowniczych w sprzęt umożliwiający loty w trudnych warunkach atmosferycznych i w nocy)</t>
  </si>
  <si>
    <t>Ogólnokrajowa mapa potrzeb w zakresie ratownictwa medycznego - mapa Infrastruktura Systemu PRM oraz WPDSPRM.</t>
  </si>
  <si>
    <t>Stanowiska intensywnej
terapii w SOR</t>
  </si>
  <si>
    <t>Pozytywna rekomendacja Komitetu Sterującego ds. koordynacji interwencji EFSI w
sektorze zdrowia</t>
  </si>
  <si>
    <t>Informatyczne systemy szpitalne</t>
  </si>
  <si>
    <t>Udzielanie świadczeń opieki zdrowotnej finansowanych ze środków publicznych</t>
  </si>
  <si>
    <t>Ujęcie Centrum Urazowego w Wojewódzkim Planie Działania Systemu Państwowe
Ratownictwo Medyczne zatwierdzonym przez
Ministra Zdrowia oraz ogólnokrajowej mapie
potrzeb w zakresie ratownictwa medycznego</t>
  </si>
  <si>
    <t>Stanowiska intensywnej
terapii w oddziałach
Anestezjologii i Intensywnej
Terapii</t>
  </si>
  <si>
    <t>Narzędzie 6</t>
  </si>
  <si>
    <t>Narzędzie 10</t>
  </si>
  <si>
    <t>-</t>
  </si>
  <si>
    <t>Piotr Gryza, Podsekretarz Stanu,
+48 22 6349 618, email: p.gryza@mz.gov.pl</t>
  </si>
  <si>
    <t>Narzędzie 9</t>
  </si>
  <si>
    <t>utworzenie nowych Centrów Urazowych (zgłoszenie wytypowanych projektów)</t>
  </si>
  <si>
    <t>Budowa lub remont całodobowych lotnisk lub lądowisk dla śmigłowców przy jednostkach
organizacyjnych szpitali wyspecjalizowanych w zakresie udzielania świadczeń zdrowotnych
niezbędnych dla ratownictwa medycznego (roboty budowlane, doposażenie)
zgłoszenie wytypowanych propozycji projektów)</t>
  </si>
  <si>
    <t>wkład krajowy (dotyczy wydatków kwalifikowalnych)</t>
  </si>
  <si>
    <t>Utworzenie nowych SOR, zgłoszenie wytypowanych projektów.</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</si>
  <si>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</si>
  <si>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t>
  </si>
  <si>
    <t>Kryteria premiują projekty, których realizatorzy uczestniczą w kształceniu przeddyplomowym lub podyplomowym kadr medycznych.</t>
  </si>
  <si>
    <t xml:space="preserve">Kryteria premiują projekty realizowane przez podmioty posiadające wysoką efektywność finansową. </t>
  </si>
  <si>
    <t>Kryteria premiują projekty zakładające zwiększenie liczby stanowisk intensywnej terapii – dotyczy szpitali.</t>
  </si>
  <si>
    <t>Kryteria premiują projekty realizowane przez podmioty posiadające wysoki poziom wykorzystania (obłożenia) łóżek w oddziałach lub innych komórkach organizacyjnych objętych zakresem projektu – dotyczy szpitali.</t>
  </si>
  <si>
    <t>Ponadregionalność projektu</t>
  </si>
  <si>
    <t>Pozytywna rekomendacja Komitetu Sterującego ds. koordynacji interwencji EFSI w sektorze zdrowia</t>
  </si>
  <si>
    <t>Uwzględnienie w projekcie rozwiązań przyczyniających się do poprawy efektywności energetycznej, w szczególności do obniżenia zużycia energii lub efektywniejszego jej wykorzystywania/zmniejszenia energochłonności obiektu.</t>
  </si>
  <si>
    <t>Powiązanie projektu z innymi działania realizowanymi przez podmiot leczniczy (Podmiot leczniczy realizował lub realizuje inne działania powiązane z infrastrukturą będącą przedmiotem projektu przyczyniające się do wzmocnienia wzajemnych efektów powodując ich maksymalizację (tzw. efekt synergii), np. ze środków EFRR, EFS, publicznych lub prywatnych środków krajowych).</t>
  </si>
  <si>
    <t>Podmiot leczniczy posiada możliwość odbioru danych medycznych pacjenta transmitowanych ze środków transportu sanitarnego.</t>
  </si>
  <si>
    <t>Posiadanie przez podmiot leczniczy informatycznych systemów szpitalnych.</t>
  </si>
  <si>
    <t>Docelowa liczba stanowisk intensywnej terapii w oddziałach Anestezjologii i Intensywnej Terapii.</t>
  </si>
  <si>
    <t>Docelowa liczba stanowisk intensywnej terapii w obszarze wstępnej intensywnej terapii w SOR.</t>
  </si>
  <si>
    <t>Wniosek złożony w terminie</t>
  </si>
  <si>
    <t>Kryteria premiują projekty realizowane przez podmioty posiadające zatwierdzony przez podmiot tworzący program restrukturyzacji, zawierający działania prowadzące do poprawy ich efektywności – dotyczy szpitali.</t>
  </si>
  <si>
    <t>Wniosek sporządzono na obowiązującym formularzu.</t>
  </si>
  <si>
    <t>Wniosek wypełniony jest w języku polskim.</t>
  </si>
  <si>
    <t>Kompletność dokumentacji aplikacyjnej: wniosku i załączników.</t>
  </si>
  <si>
    <t>Zgodność z Programem Operacyjnym Infrastruktura i Środowisko, „Szczegółowym opisem osi priorytetowych POIiŚ” oraz regulaminem konkursu (w przypadku projektów wybieranych w trybie konkursowym).</t>
  </si>
  <si>
    <t>Wnioskodawca nie podlega wykluczeniu z ubiegania się o dofinansowanie.</t>
  </si>
  <si>
    <t>Wnioskodawca nie jest przedsiębiorstwem w trudnej sytuacji w rozumieniu unijnych przepisów dotyczących pomocy państwa (jeśli dotyczy)</t>
  </si>
  <si>
    <t>Projekt nie został zakończony przed złożeniem dokumentacji aplikacyjnej</t>
  </si>
  <si>
    <t>Projekt nie został usunięty wcześniej z wykazu projektów zidentyfikowanych, stanowiących zał. nr 5 do SZOOP</t>
  </si>
  <si>
    <t>Spójność informacji zawartych we wniosku, załącznikach do wniosku.</t>
  </si>
  <si>
    <t>Poprawność analizy finansowej i ekonomicznej</t>
  </si>
  <si>
    <t>Poprawność identyfikacji i przypisania wydatków projektu z punktu widzenia ich kwalifikowalności</t>
  </si>
  <si>
    <t>Gotowość techniczna projektu do realizacji na poziomie wymaganym dla danego priorytetu/działania POIiŚ</t>
  </si>
  <si>
    <t>Gotowość organizacyjno-instytucjonalna projektu w obszarze zawierania umów.</t>
  </si>
  <si>
    <t>Wykonalność finansowa projektu</t>
  </si>
  <si>
    <t>Pomoc publiczna</t>
  </si>
  <si>
    <t>Zgodność projektu z wymaganiami prawa dotyczącego ochrony środowiska.</t>
  </si>
  <si>
    <t>Trwałość projektu</t>
  </si>
  <si>
    <t>Zasada zapobiegania dyskryminacji i równość szans kobiet i mężczyzn</t>
  </si>
  <si>
    <t>Zasada zrównoważonego rozwoju</t>
  </si>
  <si>
    <t>Klauzula delokalizacyjna (jeśli dotyczy)</t>
  </si>
  <si>
    <t xml:space="preserve">Kryteria premiują projekty zakładające rozwiązania przyczyniające się do poprawy efektywności energetycznej, w szczególności do obniżenia zużycia energii lub efektywniejszego jej wykorzystywania lub zmniejszenia energochłonności obiektu.
</t>
  </si>
  <si>
    <t>W ramach kryterium badaniu będzie podlegał wskaźnik rentowności netto.</t>
  </si>
  <si>
    <t>W ramach kryterium badaniu będzie podlegał wskaźnik płynności.</t>
  </si>
  <si>
    <t>W ramach kryterium badaniu będzie podlegał wskaźnik zadłużenia wymagalnego.</t>
  </si>
  <si>
    <t>W ramach kryterium badaniu będzie podlegał wskaźnik zadłużenia ogólnego.</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</si>
  <si>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</si>
  <si>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Kryteria premiują projekty zakładające działania, rozwiązania lub produkty innowacyjne.</t>
  </si>
  <si>
    <t>Sprawdzane jest, w jakim stopniu  projekt jest zgodny lub komplementarny z celami Strategii Unii Europejskiej dla regionu Morza Bałtyckiego.</t>
  </si>
  <si>
    <t xml:space="preserve">Kryterium uznaje się za spełnione w przypadku pozytywnej oceny wszystkich elementów: 
• w projekcie zostało uwzględnione ryzyko w kluczowych obszarach,
• opisane zostały metody zarządzania ryzykiem w sposób klarowny i szczegółowy,
• w projekcie przewidziano monitorowanie ryzyka oraz działania zaradcze.
</t>
  </si>
  <si>
    <t>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</si>
  <si>
    <t>W ramach kryterium badaniu będzie podlegała ekonomiczna stopa zwrotu(ERR) wyrażona w % w 10-cio letnim okresie referencyjnym analizy.</t>
  </si>
  <si>
    <t>Zakres projektu jest zgodny z przyjętą przez Radę Ministrów strategią ponadregionalną oraz jest to przedsięwzięcie o rzeczywistym potencjale ponadregionalnym, tj. cechujące się wartością dodaną wynikającą z koncentracji na zadaniach wykraczających poza obszar województwa, istotnych dla rozwoju na szerszym obszarze.</t>
  </si>
  <si>
    <t>Formularz wniosku dostępny jest na stronach internetowych instytucji organizujących nabór wniosków, do których odwołanie zawiera się w ogłoszeniu o naborze projektów lub w wezwaniu do złożenia wniosku o dofinansowanie. Formularz dotyczący projektów pomocy technicznej dystrybuowany będzie indywidualnie do potencjalnych beneficjentów (wnioskodawców).</t>
  </si>
  <si>
    <t>Warunkiem spełnienia kryterium jest wykazanie, że wobec potencjalnego beneficjenta (wnioskodawcy) nie orzeczono zakazu dostępu do środków funduszy europejskich na podstawie odrębnych przepisów takich jak:
a) art. 207 ust. 4 ustawy z dnia 27 sierpnia 2009 r. o finansach publicznych (t.j. Dz. U. 2013 r. poz. 885 z późn. zm.);
b) art. 12 ust. 1 pkt 1 ustawy z dnia 15 czerwca 2012 r. o skutkach powierzania wykonywania pracy cudzoziemcom przebywającym wbrew przepisom na terytorium Rzeczypospolitej Polskiej (Dz. U. 2012 poz. 769);
c) art. 9 ust. 1 pkt 2a ustawy z dnia 28 października 2002 r. o odpowiedzialności podmiotów zbiorowych za czyny zabronione pod groźbą kary (t.j. Dz. U. 2014 r. poz. 1417 z późn. zm.).</t>
  </si>
  <si>
    <t>Czy wnioskodawca nie jest przedsiębiorstwem w trudnej sytuacji w rozumieniu Komunikatu Komisji Wytyczne dotyczące pomocy państwa na ratowanie i restrukturyzację przedsiębiorstw niefinansowych znajdujących się w trudnej sytuacji (Dz. Urz. UE 2014 C 249/01)?</t>
  </si>
  <si>
    <t>Warunkiem spełnienia kryterium jest wykazanie, że projekt nie został fizycznie ukończony (w przypadku robót budowlanych) lub w pełni zrealizowany (w przypadku dostaw i usług) przed przedłożeniem wniosku o dofinansowanie, niezależnie od tego, czy wszystkie dotyczące tego projektu płatności zostały przez beneficjenta dokonane. Przez projekt ukończony/zrealizowany należy rozumieć projekt, dla którego przed dniem złożenia wniosku o dofinansowanie nastąpił odbiór ostatnich robót, dostaw lub usług.</t>
  </si>
  <si>
    <t>Zgodnie z wytycznymi horyzontalnymi w zakresie system wyboru projektów, w przypadku projektów w trybie pozakonkursowym, nie ma możliwości wyboru do dofinansowania w trybie pozakonkursowym projektu, który został usunięty wcześniej z wykazu projektów zidentyfikowanych.</t>
  </si>
  <si>
    <t>Ocena polegać będzie na weryfikacji spójności informacji zawartych we wniosku oraz załącznikach do wniosku w tym dokumentacji technicznej. Wymóg spójności dokumentów nie oznacza konieczności sporządzania na nowo dokumentów przygotowanych na wcześniejszym etapie przygotowania projektu (np. studium wykonalności). Różnice pomiędzy dokumentami przygotowywanymi w oparciu o ogólne informacje a dokumentem ostatecznym nie oznaczają niespełnienia kryterium, konieczne jest jedynie wyjaśnienie przyczyn różnic oraz zaktualizowanie informacji, które są umieszczone we wniosku o dofinansowanie, w szczególności tych mających wpływ na wysokość dofinansowania.</t>
  </si>
  <si>
    <t>Sprawdzana jest potencjalna kwalifikowalność wydatków planowanych do poniesienia na podstawie informacji zawartych we wniosku o dofinansowanie, czyli poprawność przypisania wydatków do wydatków kwalifikowalnych zgodnie z zasadami zawartymi w „Wytycznych w zakresie kwalifikowania wydatków …”. Ponadto weryfikowany jest sposób opisu wydatków kwalifikowalnych pod kątem uzasadnienia włączenia do wydatków kwalifikowalnych tych wydatków, dla których, zgodnie z Wytycznymi6, warunkiem koniecznym dla ich uznania za kwalifikowalne jest ich wskazanie we wniosku o dofinansowanie i w umowie o dofinansowanie.</t>
  </si>
  <si>
    <t>Sytuacja finansowa potencjalnego beneficjenta/operatora (wnioskodawcy) nie zagraża realizacji i utrzymaniu rezultatów projektu, potwierdzone, wiarygodne źródła współfinansowania projektu co najmniej w okresie trwałości projektu.</t>
  </si>
  <si>
    <t>Sprawdzana jest zgodność projektu z przepisami o pomocy publicznej, tj. czy wsparcie będzie stanowiło pomoc publiczną w rozumieniu art. 107 ust. 1 TFUE.
Jeśli wsparcie nie stanowi pomocy publicznej, czy przedstawiono odpowiednie wyjaśnienia, na przykład w zakresie:
• braku wystąpienia korzyści dla wnioskodawcy odbiegającej od rynkowej (np. ze względu na spełnienie kryteriów Altmark lub spełnienie Testu Prywatnego Inwestora);
• nieprowadzenia przez wnioskodawcę działalności gospodarczej w rozumieniu prawa UE;• braku możliwości zakłócenia konkurencji na wewnętrznym rynku UE;
• braku wpływu wsparcia na handel między państwami członkowskimi UE?
Wyjaśnienia powinny zawierać odniesienia do właściwych dokumentów instytucji Unii Europejskiej, na przykład do:
• Siatek analitycznych dotyczących infrastruktury oraz
• (projektu) Komunikatu Komisji – Zawiadomienie Komisji w sprawie pojęcia pomocy państwa w rozumieniu art. 107 ust. 1 TFUE.
Jeśli wsparcie stanowi pomoc publiczną, czy pomoc jest zgodna z rynkiem wewnętrznym i czy wskazano podstawę zgodności tej pomocy z rynkiem wewnętrznym UE wraz z wyjaśnieniem, czy pomoc podlega obowiązkowi notyfikacji Komisji Europejskiej, o którym mowa w art. 108 ust. 3 TFUE?</t>
  </si>
  <si>
    <t>Sprawdzane jest, czy projekt został przygotowany (albo jest przygotowywany i właściwa instytucja jest w stanie na bieżąco weryfikować poprawność dalszych działań w tym zakresie) zgodnie z prawem dotyczącym ochrony środowiska, w tym:
• ustawą z dnia 3 października 2008 r. o udostępnianiu informacji o środowisku i jego ochronie, udziale społeczeństwa w ochronie środowiska oraz o ocenach oddziaływania na środowisko (t.j. Dz.U. z 2013 r. poz. 1235 z późn.zm);
• ustawą z dnia 27 kwietnia 2001 r. Prawo ochrony środowiska (t.j. Dz.U. z 2013 r. poz. 1232 z poźn.zm);
• ustawą z dnia 16 kwietnia 2004 r. o ochronie przyrody (t.j. Dz.U. z 2013 r. poz. 627 z późn.zm);
• ustawą z dnia 18 lipca 2001 r. Prawo wodne (t.j. Dz.U. z 2012 r. poz. 145 z późn.zm).
Weryfikacji podlega pełna dokumentacja, zgodnie z Wytycznymi w zakresie postępowania w sprawie oceny oddziaływania na środowisko dla przedsięwzięć współfinansowanych z krajowych lub regionalnych programów operacyjnych.</t>
  </si>
  <si>
    <t>Sprawdzana jest zgodność projektu z horyzontalnymi zasadami niedyskryminacji i równości szans ze względu na płeć. W szczególności przedmiotem sprawdzenia jest, czy projekt nie ogranicza równego dostępu do zasobów (towarów, usług, infrastruktury) ze względu na płeć, pochodzenie rasowe lub etniczne, religię lub przekonania, niepełnosprawność, wiek lub orientację seksualną. W przypadku osób
z niepełnosprawnościami, niedyskryminacyjny charakter projektu oznacza konieczność stosowania zasady uniwersalnego projektowania i racjonalnych usprawnień zapewniających dostępność oraz możliwości korzystania ze wspieranej infrastruktury.</t>
  </si>
  <si>
    <t>Sprawdzane jest, czy projekt obejmuje finansowanie przedsięwzięć minimalizujących oddziaływanie działalności człowieka na środowisko. Zasada zrównoważonego rozwoju jest zachowana, jeżeli w ramach projektu zakłada się podejmowanie działań ukierunkowanych na: racjonalne gospodarowanie zasobami, ograniczenie presji na środowisko, uwzględnianie efektów środowiskowych w zarządzaniu, podnoszenie świadomości ekologicznej społeczeństwa.</t>
  </si>
  <si>
    <t>Sprawdzane jest, czy w przypadku pomocy udzielonej ze środków POIiŚ 2014-2020 dużemu przedsiębiorcy, wkład finansowy z funduszy nie spowoduje znacznej utraty miejsc pracy w istniejących lokalizacjach tego przedsiębiorcy na terytorium UE w związku z realizacją dofinansowywanego projektu.</t>
  </si>
  <si>
    <t>Zdolność do adaptacji do zmian klimatu i reagowania na ryzyko powodziowe (jeśli dotyczy)</t>
  </si>
  <si>
    <t>Posiadanie przez podmiot leczniczy akredytacji wydanej na podstawie ustawy z dnia 6 listopada 2008 r. o akredytacji w ochronie zdrowia (dalej: akredytacji) lub jest w okresie przygotowawczym do przeprowadzenia wizyty akredytacyjnej  lub posiada certyfikat normy EN 15224 – Usługi Ochrony Zdrowia – System Zarządzania Jakością (dalej: certyfikat).</t>
  </si>
  <si>
    <t>Podmiot leczniczy uczestniczy w kształceniu przeddyplomowym i podyplomowym kadr systemu Państwowego Ratownictwa Medycznego.</t>
  </si>
  <si>
    <t>Kryteria premiują projekty, które zakładają działania komplementarne do działań 
w innych projektach finansowanych ze środków UE (również realizowanych 
we wcześniejszych okresach programowania), ze środków krajowych lub innych źródeł.</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</si>
  <si>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</si>
  <si>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 xml:space="preserve">Kryteria premiują projekty zakładające zwiększenie liczby stanowisk intensywnej terapii – dotyczy szpitali / Kryteria premiują projekty zakładające doposażenie lub modernizację infrastruktury Oddziału/ów Anestezjologii i Intensywnej Terapii w celu zwiększenia jakości i bezpieczeństwa realizowanych świadczeń – dotyczy szpitali.
</t>
  </si>
  <si>
    <t xml:space="preserve">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</si>
  <si>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 xml:space="preserve">Kryterium uznaje się za spełnione w przypadku pozytywnej oceny wszystkich elementów:
• wszystkie wydatki przedstawione w kosztorysie/kalkulacji kosztów są efektywne kosztowo, tj. uzasadnione i adekwatne z punktu widzenia zakresu i celów projektu
• wydatki są racjonalne, tzn. oparte na wiarygodnych źródłach, tj.
- w zakresie robót budowlanych – kosztorys inwestorski oparty o aktualny cennik dostępny na rynku dotyczący cen w budownictwie
- w zakresie usług lub dostaw - rozeznanie rynku, cennik lub inne)
-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
</t>
  </si>
  <si>
    <t>Projekt uzyskał pozytywną rekomendację Komitetu Sterującego ds. koordynacji interwencji EFSI w sektorze zdrowia wyrażoną we właściwej uchwale.</t>
  </si>
  <si>
    <t>Podmiot leczniczy, w którym znajduje się Centrum Urazowe udziela stacjonarnych świadczeń opieki zdrowotnej finansowanych ześrodków publicznych w rodzaju leczenie szpitalne w następujących zakresach (przyznane punkty sumują się – max 13 pkt):
1. 1 pkt – Neurologia
2. 1 pkt – Neurologia dziecięca
3. 1 pkt – Chirurgia Szczękowo-Twarzowa
4. 1 pkt – Chirurgia szczękowo-twarzowa dla dzieci
5. 1 pkt – Neonatologia.
6. 1 pkt – Kardiochirurgia
7. 1 pkt – Kardiochirurgia dziecięca
8. 1 pkt – Torakochirurgia
9. 1 pkt – Oksygenacja hiperbaryczna
10. 1 pkt – Chirurgia dziecięca
11. 1 pkt – Ginekologia
12. 1 pkt – Urologia
13. 1 pkt – Replantacja</t>
  </si>
  <si>
    <t>Kompleksowość oferty medycznej podmiotu leczniczego</t>
  </si>
  <si>
    <t>Informacje w treści wniosku spełniają wymogi ustawy z dnia 7 października 1999 r. o języku polskim.
Tytuł i opis projektu w jasny i nie budzący wątpliwości sposób powinien obrazować faktyczne zadanie lub realizację pewnego etapu większego przedsięwzięcia, które zostanie w określonych ramach zrealizowane.</t>
  </si>
  <si>
    <t>Rodzaj załączników do wniosku o dofinansowanie i zakres informacji wymaganych w dokumentacji
aplikacyjnej dla projektów wybieranych:
• w trybie konkursowym zawarty jest w ogłoszeniu o konkursie.
• w trybie pozakonkursowym określa instytucja przyjmująca wniosek.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
Załączniki do wniosku są ważne i zgodne z odpowiednimi polskimi oraz unijnymi przepisami, szczególnie jeśli chodzi o przepisy o ochronie środowiska, przepisy ustawy z dnia 27 marca 2003 r. o planowaniu i zagospodarowaniu przestrzennym, ustawy z 7 lipca 1994 r. Prawo budowlane.</t>
  </si>
  <si>
    <t>Warunkiem spełnienia kryterium jest zapewnienie zgodności projektu co najmniej w zakresie:
• Typ/rodzaj projektu jest zgodny z przewidzianym w szczegółowym opisie osi priorytetowych POIiŚ,
• Zgodność projektu z opisem działania / poddziałania (w tym celem oraz zakresem interwencji)
• Wnioskodawca jest zgodny z określonym typem beneficjenta lub katalogiem ostatecznych odbiorców
instrumentów finansowych,
• Nie przekroczono pułapu maksymalnego poziomu dofinansowania,• Spełniono warunki minimalnej/maksymalnej wartości projektu (o ile dotyczy),
• Spełniono warunki minimalnej/maksymalnej wartości wydatków kwalifikowanych projektu (o ile dotyczy),
• Wnioskodawcy składający wniosek są uprawnieni do ubiegania się o przyznanie dofinansowania w zakresie określonym we wniosku,</t>
  </si>
  <si>
    <t>Zakres wymaganych załączników projektów konkursowych zawarty jest w ogłoszeniu o konkursie. W przypadku projektów wybieranych w trybie pozakonkursowym zestawienie wymaganych dokumentów określa instytucja przyjmująca wniosek. W ramach kryterium oceniana będzie również zgodność zapisów wniosku z wymogami instrukcji do wypełnienia formularza wniosku o dofinansowanie.
Aktualna instrukcja do wypełnienia wniosku jest dostępna wraz z regulaminem konkursu bądź wskazana przez właściwą instytucje (dla projektów wybieranych w trybie pozakonkursowym).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t>
  </si>
  <si>
    <t>Sprawdzana jest zgodność z Wytycznymi w zakresie zagadnień związanych z przygotowaniemprojektów inwestycyjnych, w tym projektów generujących dochód i projektów hybrydowych na lata 2014-2020 (gdy mają zastosowanie). 
W przypadku kwestii nieuregulowanych w powyższych Wytycznych, należy sprawdzić zgodność z Załącznikiem III (Metodyka przeprowadzania analizy kosztów i korzyści) do rozporządzenia wykonawczego Komisji (UE) nr 2015/207 z 20 stycznia 2015 r., rozporządzeniem delegowanym Komisji (UE) nr 480/2014 z dnia 3 marca 2014 r. oraz Guide to cost-benefit Analysis of Investment Projects (z ang. Przewodnikiem do analizy kosztów i korzyści projektów inwestycyjnych) z grudnia 2014 r. W przypadku dokumentów sektorowych (np. Blue Books, z ang. Niebieskie Księgi) należy sprawdzić zgodność również z tymi dokumentami.
Kryterium nie ma zastosowania jeśli poprawność została sprawdzona na wcześniejszym etapie oceny projektu, a dane mające wpływ na poziom dofinansowania nie uległy zmianie.</t>
  </si>
  <si>
    <t>W zależności od priorytetu/działania/typu projektu udokumentowane prawo do dysponowania gruntami lub obiektami na cele inwestycji, posiadanie wymaganej dokumentacji technicznej i projektowej, wymaganych prawem decyzji, uzgodnień i pozwoleń administracyjnych. Szczegółową listę wymaganych dokumentów określa instytucja organizująca konkurs w ogłoszeniu o konkursie. W
przypadku projektów wybieranych w trybie pozakonkursowym listę wymaganych dokumentów określa instytucja przyjmująca wniosekpośrednicząca.</t>
  </si>
  <si>
    <t>Sprawdzane jest, czy potencjalny beneficjent (wnioskodawca) i wszystkie podmioty, które zgodnie z informacją zawartą we wniosku mogą ponosić wydatki kwalifikowalne w ramach projektu posiadają procedury (tryb postępowania) w obszarze zawierania umów dla zadań objętych projektem. 
W przypadku umów zawieranych zgodnie z ustawą Prawo zamówień publicznych, zgodność z zasadami obowiązującymi w ramach POIiŚ jest zapewniona przez działanie zgodnie z tą ustawą. W przypadku umów, do których nie stosuje się ustawy Prawo zamówień publicznych potencjalny beneficjent (wnioskodawca) powinien przedstawić wewnętrzne procedury uwzględniające zasady zawierania
umów określone w „Wytycznych w zakresie kwalifikowania wydatków w ramach POIiŚ 2014-2020”7.
Kryterium spełnione jest w przypadku, gdy potencjalny beneficjent (wnioskodawca) przedstawi procedury (własne i podmiotów, o których mowa w zdaniu pierwszym) wymagane zgodnie z kryterium, które są zgodne z zasadami obowiązującymi w POIiŚ.</t>
  </si>
  <si>
    <t>Sprawdzane jest zachowanie przez projekt (operację) zasady trwałości, zgodnie z art. 71 rozporządzenia Parlamentu Europejskiego i Rady (UE) nr 1303/2013 z dnia 17 grudnia 2013 r.
1. Czy w przypadku operacji obejmującej inwestycje w infrastrukturę lub inwestycje produkcyjne wnioskodawca oraz podmiot kontrolujący wnioskodawcę (właściciel/właściciele wnioskodawcy) złożyli oświadczenie, w którym zobowiązali się, że w okresie 5 lat (okres może zostać skrócony do 3 lat w przypadkach utrzymania inwestycji lub miejsc pracy stworzonych przez MŚP) od płatności
końcowej lub w okresie wynikającym ze znajdujących zastosowanie w danym przypadku przepisów o pomocy publicznej:
• wnioskodawca nie zaprzestanie działalności produkcyjnej lub nie przeniesie jej poza obszar objęty programem;
• nie dojdzie do zmiany własności elementu infrastruktury, która przyniesie przedsiębiorstwu lubpodmiotowi publicznemu nienależne korzyści;
• nie dojdzie do istotnej zmiany wpływającej na charakter operacji, jej cele lub warunki wdrażania, która mogłaby doprowadzić do naruszenia jej pierwotnych celów.
2. Czy w przypadku operacji obejmującej inwestycje w infrastrukturę lub inwestycje produkcyjne wnioskodawca nie będący małym lub średnim przedsiębiorstwem oraz podmiot kontrolujący wnioskodawcę (właściciel/ właściciele wnioskodawcy) złożyli oświadczenie, w którym zobowiązali się, że w okresie 10 lat od płatności końcowej lub w okresie wynikającym ze znajdujących zastosowanie w danym przypadku przepisów o pomocy publicznej, nie dojdzie do przeniesienie działalności produkcyjnej, której dotyczyło dofinansowanie, poza obszar UE?</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</si>
  <si>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Aplikacja projektowa musi wyraźnie wskazywać czy inwestycja ma wpływ na
ryzyko powodziowe, a jeśli tak, to w jaki sposób zarządza się tym ryzykiem.</t>
  </si>
  <si>
    <t xml:space="preserve">Kryterium uznaje się za spełnione w przypadku pozytywnej oceny wszystkich elementów: 
• problem, który ma zostać rozwiązany został szczegółowo przedstawiony i poparty danymi z podaniem ich źródła;
• cele projektu wynikają ze zdiagnozowanego problemu;
• działania zaplanowane w ramach projektu wynikają z celów projektu i zostały przedstawione w sposób klarowny i szczegółowy;
• harmonogram realizacji projektu jest kompletny, przedstawiono w nim sekwencje poszczególnych działań, powiazania między nimi oraz wszystkie fazy projektu
• przedstawiony został system zarządzania projektem uwzględniający przejrzysty podział zadań między poszczególnymi członkami zespołu projektowego.
</t>
  </si>
  <si>
    <r>
      <t xml:space="preserve">Zgodnie z informacjami w arkuszu </t>
    </r>
    <r>
      <rPr>
        <b/>
        <i/>
        <sz val="10"/>
        <color theme="1"/>
        <rFont val="Calibri"/>
        <family val="2"/>
        <charset val="238"/>
        <scheme val="minor"/>
      </rPr>
      <t>Informacje ogólne</t>
    </r>
  </si>
  <si>
    <t>Ujęcie jednostki wyspecjalizowanej w zakresie udzielania świadczeń zdrowotnych niezbędnych dla ratownictwa medycznego w Wojewódzkim Planie Działania Systemu Państwowe Ratownictwo Medyczne zatwierdzonym przez Ministra Zdrowia oraz ogólnokrajowej mapie potrzeb w zakresie ratownictwa medycznego</t>
  </si>
  <si>
    <t>Jednostka wyspecjalizowana w zakresie udzielania świadczeń zdrowotnych niezbędnych dla ratownictwa medycznego ujęta jest w Wojewódzkim Planie Działania Systemu, o którym mowa w art. 21 ust. 1 ustawy z dnia 8 września 2006 r. o Państwowym Ratownictwie Medycznym oraz ogólnokrajowej mapie potrzeb w zakresie ratownictwa medycznego.</t>
  </si>
  <si>
    <t>Gotowość funkcjonowania lądowiska/lotniska</t>
  </si>
  <si>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i warunki techniczne będą zgodne z  Rozporządzeniem Ministra Zdrowia z dnia 3 listopada 2011 roku w sprawie Szpitalnego Oddziału Ratunkowego.</t>
  </si>
  <si>
    <t>Projekt uzyskał pozytywną rekomendację Komitetu Sterującego ds. koordynacji interwencji EFSI w sektorze zdrowia wyrażoną we właściwej uchwale (Komitet Sterujący wskazał projekt do realizacji uwzględniając terytorialne rozmieszczenie jednostek organizacyjnych szpitala wyspecjalizowanych w zakresie udzielania świadczeń zdrowotnych niezbędnych dla ratownictwa medycznego udzielających świadczeń opieki zdrowotnej w danym zakresie zgodnie z ogólnokrajową mapą potrzeb w zakresie ratownictwa medycznego zapewniając finansowanie inwestycji dotyczących budowy lądowisk przy ww. jednostkach w lokalizacjach, w których występują tzw. białe plamy).</t>
  </si>
  <si>
    <t>Zakres udzielanych świadczeń</t>
  </si>
  <si>
    <t>Lokalizacja lądowiska/lotniska</t>
  </si>
  <si>
    <t>Odległość lądowiska od jednostki organizacyjnej szpitala wyspecjalizowanej w zakresie udzielania świadczeń zdrowotnych niezbędnych dla ratownictwa medycznego (premiowana będzie taka odległość lądowiska od jednostki, że możliwe będzie przyjęcie osoby znajdującej się w stanie nagłego zagrożenia zdrowotnego bez pośrednictwa specjalistycznych środków transportu sanitarnego.</t>
  </si>
  <si>
    <t>Liczba wspartych podmiotów leczniczych udzielających świadczeń ratownictwa medycznego lub jednostek organizacyjnych szpitali wyspecjalizowanych w zakresie udzielania świadczeń niezbędnych dla ratownictwa medycznego</t>
  </si>
  <si>
    <t>[rok]</t>
  </si>
  <si>
    <t>2019.12</t>
  </si>
  <si>
    <t>Budowa lub remont całodobowych lotnisk lub lądowisk dla śmigłowców przy jednostkach organizacyjnych szpitali wyspecjalizowanych w zakresie udzielania świadczeń zdrowotnych niezbędnych dla ratownictwa medycznego (roboty budowlane, doposażenie). 
Dotyczy jednostek organizacyjnych szpitali wyspecjalizowanych w zakresie udzielania świadczeń zdrowotnych niezbędnych dla ratownictwa medycznego ujętych w WPDSPRM.</t>
  </si>
  <si>
    <t>10-Budowa lub remont całodobowych lotnisk lub lądowisk dla śmigłowców przy jednostkach organizacyjnych szpitali wyspecjalizowanych w zakresie udzielania świadczeń zdrowotnych niezbędnych dla ratownictwa medycznego (roboty budowlane, doposażenie)</t>
  </si>
  <si>
    <t>lista rozwijana</t>
  </si>
  <si>
    <t>2017.10</t>
  </si>
  <si>
    <t>Roboty budowlane</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</si>
  <si>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</si>
  <si>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CT9 Promowanie włączenia społecznego, walka z ubóstwem i wszelką dyskryminacją</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</si>
  <si>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</si>
  <si>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nie dotyczy</t>
  </si>
  <si>
    <t>Prace przygotowawcze</t>
  </si>
  <si>
    <t>2017.09</t>
  </si>
  <si>
    <t>Promocja Projektu</t>
  </si>
  <si>
    <t>Zarządzanie Projektem</t>
  </si>
  <si>
    <t>Przygotowanie dokumentacji aplikacyjnej</t>
  </si>
  <si>
    <t xml:space="preserve">Jednostka organizacyjna szpitala wyspecjalizowana w zakresie udzielania świadczeń zdrowotnych niezbędnych dla ratownictwa medycznego udziela świadczeń opieki zdrowotnej finansowanych ze środków publicznych w rodzaju leczenie szpitalne w jednym z następujących zakresów:
1. Chirurgia ogólna lub chirurgia dziecięca
2. Replantacja 
3. Leczenie hipotermii.
4. Oksygenacja hiperbaryczna 
5. Torakochirurgia
6. Toksykologia
7. Leczenie udarów mózgu (A48, A51)   w ramach neurologii.
</t>
  </si>
  <si>
    <t xml:space="preserve">Jednostka organizacyjna szpitala wyspecjalizowana w zakresie udzielania świadczeń zdrowotnych niezbędnych dla ratownictwa medycznego udziela świadczenia opieki zdrowotnej 
finansowane ze środków publicznych w rodzaju leczenie szpitalne w jednym z następujących zakresów (przyznane punkty sumują się):
1. Chirurgia ogólna lub chirurgia dziecięca 
2. Replantacja 
3. Leczenie hipotermii.
4. Oksygenacja hiperbaryczna 
5. Torakochirurgia
6. Toksykologia
7. Leczenie udarów mózgu (A48, A51)   w ramach neurologii.
</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</si>
  <si>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realizowane przez podmioty, które zrealizowały, realizują lub planują realizację działań konsolidacyjnych lub podjęcie innych form współpracy z podmiotami udzielającymi świadczeń opieki zdrowotnej, w tym w ramach modelu opieki koordynowanej wynika z charakteru CU, które jako unikalne w skali kraju jednostki systemu Państwowe Ratownictwo Medyczne wpisane do Wojewódzkich Planów Działania Systemu Państwowe Ratownictwo Medyczne udzielają pomocy ww. pacjentom niezależnie od realizacji działań konsolidacyjnych lub podjęcia inych form współpracy z podmiotami udzielajacymi świadczeń opieki zdrowotnej.</t>
  </si>
  <si>
    <t xml:space="preserve">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realizowane przez podmioty posiadające wysoki poziom wykorzystania (obłożenia) łóżek w oddziałach lub innych komórkach organizacyjnych objętych zakresem projektu wynika z charakteru CU, w których poziom wykorzystania łóżek jest uzależniony od rzeczywistych potrzeb zdrowotnych, tj. liczby pacjentów  urazowych i rodzaju odniesionych przez nich obrażeń  w wyniku zdarzeń nagłych. </t>
  </si>
  <si>
    <t xml:space="preserve">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</si>
  <si>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IV kwartał 2017 r.</t>
  </si>
  <si>
    <t>Joanna Gęsiarz, Departament Funduszy Europejskich i e-Zdrowia, specjalista, 
tel. 22 53 00 160, e-mail: j.gesiarz@mz.gov.pl
Małgorzata Iwanicka-Michałowicz,  Departament Funduszy Europejskich i e-Zdrowia, naczelnik, 
tel. 22 53 00 396, e-mail: m.iwanicka@mz.gov.pl</t>
  </si>
  <si>
    <t>formalne dla działania 9.1 (kryterium nr 11)</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</si>
  <si>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które zakładają działania ukierunkowane na przeniesienie świadczeń opieki zdrowotnej z poziomu lecznictwa szpitalnego na rzecz POZ i AOS wynika z charakteru CU, które jako unikalne w skali kraju jednostki systemu Państwowe Ratownictwo Medyczne wpisane do Wojewódzkich Planów Działania Systemu Państwowe Ratownictwo Medyczne posiadają infrastrukturę oraz potencjał kadrowy do udzielania pomocy pacjentom urazowym. Przeniesienie świadczeń opieki zdrowotnej udzielanych w CU z poziomu lecznictwa szpitalnego na rzecz POZ i AOS jest niemożliwe z uwagi na zdefiniowane w ww. aktach prawnych wymogi niezbędne podczas udzielania przedmiotowych świadczeń.</t>
  </si>
  <si>
    <t>Datę złożenia wniosku dla projektów wybieranych w trybie pozakonkursowym określa IP/IW indywidualnie dla każdego projektu w wezwaniu do złożenia wniosku o dofinansowanie (o którym mowa w art. 48 ust 1 ustawy wdrożeniowej).</t>
  </si>
  <si>
    <t>merytoryczne I stopnia dla działania 9.1
(kryterium nr 1)</t>
  </si>
  <si>
    <t>merytoryczne I stopnia dla działania 9.1
(kryterium nr 2)</t>
  </si>
  <si>
    <t>merytoryczne I stopnia dla działania 9.1
(kryterium nr 3.1.)</t>
  </si>
  <si>
    <t>merytoryczne I stopnia dla działania 9.1
(kryterium nr 3.2.)</t>
  </si>
  <si>
    <t>merytoryczne I stopnia dla działania 9.1
(kryterium nr 3.3.)</t>
  </si>
  <si>
    <t>merytoryczne I stopnia dla działania 9.1
(kryterium nr 3.4.)</t>
  </si>
  <si>
    <t>merytoryczne I stopnia dla działania 9.1
(kryterium nr 4)</t>
  </si>
  <si>
    <t>merytoryczne I stopnia dla działania 9.1
(kryterium nr 5)</t>
  </si>
  <si>
    <t>merytoryczne I stopnia dla działania 9.1
(kryterium nr 8)</t>
  </si>
  <si>
    <t>formalne dla działania 9.1
(kryterium nr 12)</t>
  </si>
  <si>
    <t>formalne dla działania 9.1
(kryterium nr 13)</t>
  </si>
  <si>
    <t>merytoryczne I stopnia dla działania 9.1
(kryterium nr 6)</t>
  </si>
  <si>
    <t>merytoryczne I stopnia dla działania 9.1
(kryterium nr 7)</t>
  </si>
  <si>
    <t>horyzontalne formalne
(kryterium nr 1)</t>
  </si>
  <si>
    <t>horyzontalne formalne
(kryterium nr 2)</t>
  </si>
  <si>
    <t>horyzontalne formalne
(kryterium nr 3)</t>
  </si>
  <si>
    <t>horyzontalne formalne
(kryterium nr 5)</t>
  </si>
  <si>
    <t>horyzontalne formalne
(kryterium nr 6)</t>
  </si>
  <si>
    <t>horyzontalne formalne
(kryterium nr 7)</t>
  </si>
  <si>
    <t>horyzontalne formalne
(kryterium nr 8)</t>
  </si>
  <si>
    <t>horyzontalne formalne
(kryterium nr 9)</t>
  </si>
  <si>
    <t>horyzontalne formalne
(kryterium nr 10)</t>
  </si>
  <si>
    <t>horyzontalne merytoryczne II stopnia
(kryterium nr 1)</t>
  </si>
  <si>
    <t>horyzontalne merytoryczne II stopnia
(kryterium nr 1.1.)</t>
  </si>
  <si>
    <t>horyzontalne merytoryczne II stopnia
(kryterium nr 2)</t>
  </si>
  <si>
    <t>horyzontalne merytoryczne II stopnia
(kryterium nr 3)</t>
  </si>
  <si>
    <t>horyzontalne merytoryczne II stopnia
(kryterium nr 4)</t>
  </si>
  <si>
    <t>horyzontalne merytoryczne II stopnia
(kryterium nr 5)</t>
  </si>
  <si>
    <t>horyzontalne merytoryczne II stopnia
(kryterium nr 6)</t>
  </si>
  <si>
    <t>horyzontalne merytoryczne II stopnia
(kryterium nr 7)</t>
  </si>
  <si>
    <t>horyzontalne merytoryczne II stopnia
(kryterium nr 8)</t>
  </si>
  <si>
    <t>horyzontalne merytoryczne II stopnia
(kryterium nr 9)</t>
  </si>
  <si>
    <t>horyzontalne merytoryczne II stopnia
(kryterium nr 10)</t>
  </si>
  <si>
    <t>horyzontalne merytoryczne II stopnia
(kryterium nr 11)</t>
  </si>
  <si>
    <t>horyzontalne merytoryczne II stopnia
(kryterium nr 12)</t>
  </si>
  <si>
    <t>horyzontalne merytoryczne II stopnia
(kryterium nr 13)</t>
  </si>
  <si>
    <t>Zgodność z realizacją zasady n+3</t>
  </si>
  <si>
    <t>horyzontalne formalne
(kryterium nr 4)</t>
  </si>
  <si>
    <t>W ramach kryterium ocenie podlega czy harmonogram realizacji projektu nie narusza zasady n+3 w zakresie kwalifikowalności wydatków.</t>
  </si>
  <si>
    <t>merytoryczne I stopnia - istniejące CU
(kryterium nr 10)</t>
  </si>
  <si>
    <t>formalne - lądowiska
(kryterium nr 14)</t>
  </si>
  <si>
    <t>formalne - lądowiska
(kryterium nr 15)</t>
  </si>
  <si>
    <t>formalne - lądowiska
(kryterium nr 16)</t>
  </si>
  <si>
    <t>formalne - lądowiska
(kryterium nr 17)</t>
  </si>
  <si>
    <t>formalne - lądowiska
(kryterium nr 18)</t>
  </si>
  <si>
    <t>merytoryczne I stopnia - lądowiska
(kryterium nr 9)</t>
  </si>
  <si>
    <t>merytoryczne I stopnia - lądowiska
(kryterium nr 11)</t>
  </si>
  <si>
    <t>Podmiot leczniczy udziela świadczeń opieki zdrowotnej na podstawie umowy zawartej z Dyrektorem oddziału wojewódzkiego NFZ o udzielanie świadczeń opieki zdrowotnej w zakresie leczenia szpitalnego w oddziałach będących jednostkami wyspecjalizowanymi w zakresie udzielania świadczeń niezbędnych dla ratownictwa medycznego. Minimalne wymagania dotyczące zasobów kadrowych i niezbędnej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</si>
  <si>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</si>
  <si>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Specyfika funkcjonowania systemu PRM powoduje brak możliwości wypełnienia przez jednostki systemu i jednostki współpracujące z systemem kryteriów dotyczących konsolidacji czy podjęcia innych form współpracy z podmiotami udzielającymi świadczeń opieki zdrowotnej, w tym w ramach modelu opieki koordynowanej.</t>
  </si>
  <si>
    <t xml:space="preserve"> Zakres projektów obejmuje prace związane z budową lądowiska, brak jest możliwości uwzględnienia w ramach projektów innych zadań np. wyposażenia oddziałów szpitalnych. W związku z tym, zastosowanie  kryterium premiującego projekty realizowane przez podmioty posiadające wysoki poziom wykorzystania (obłożenia) łóżek w oddziałach lub innych komórkach organizacyjnych objętych zakresem projektu jest nieuzasadnione.</t>
  </si>
  <si>
    <t>Kryteria premiują projekty zakładające rozwiązania przyczyniające się do upowszechnienia stosowania usprawnień dla osób z niepełnosprawnościami i niesamodzielnych./ Kryteria premiują projekty, w których wsparta infrastruktura będzie dostosowana - zgodnie z koncepcją uniwersalnego projektowania - do potrzeb osób z różnymi formami niepełnosprawności.</t>
  </si>
  <si>
    <t>Zgodność projektu ze Strategią Unii Europejskiej dla regionu Morza Bałtyckiego (SUE RMB)</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</si>
  <si>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CU lokalizowane są w wysokowyspecjalizowanych jednostkach, samo wpisanie danego CU do WPDSPRM następuje po spełnieniu niezbędnych wymogów, co dowodzi że podmiot jest właściwie zorganizowany do realizacji zadań CU. Prowadzenie gruntownych działań restrukturyzacyjnych w podmiotach w których zlokalizowane są CU mogłyby spowodować czasowe wyłaczenie jednostek z funkcjonowania co  byłoby niekorzystne z punktu widzenia realizacji zadań  jakim jest udzielanie pomocy w stanie nagłego zagrożenia zdrowia lub życia. W związku z powyższym wydaje się nieuzasadnione stosowanie kryterium premiującego projekty realizowane przez podmioty posiadające zatwierdzony przez podmiot tworzący program restrukturyzacji, zawierający działania prowadzące do poprawy ich efektywności – dotyczy szpitali.</t>
  </si>
  <si>
    <t>Brak kryterium premiującego projekty, które zakładają działania przyczyniające się do poprawy jakości i dostępu do świadczeń opieki zdrowotnej (skrócenie czasu oczekiwania na świadczenia zdrowotne, lub zmniejszenie liczby osób oczekujących na świadczenie zdrowotne dłużej niż średni czas oczekiwania na dane świadczenie w roku / kwartale / miesiącu poprzedzającym uruchomienie konkursu / projektu, lub poprawę wskaźnika „przelotowości” ) wynika z charakteru świadczeń zdrowotnych udzielanych przez jednostki wyspecjalizowane w zakresie udzielania świadczeń zdrowotnych niezbędnych dla ratownictwa medycznego. Rolą ww. jednostek jest gotowość do szybkiego  udzielenia pomocy osobom w stanie nagłego zagrożenia zdrowotnego. Zakres projektu ograniczony jest do realizacji robót dotyczących lądowiska i nie obejmuje zadań związanych z oddziałami szpitalnymi.</t>
  </si>
  <si>
    <t xml:space="preserve"> Zakresy projektów obejmują prace związane z budową lądowiska, działania wskazane w rekomendacji nie mogą stanowić wydatku kwalifikowalnego w ramach przedmiotowych inwestycji . W związku z tym brak jest możliwości zastosowania  kryterium premiującego projekty, które zakładają działania ukierunkowane na przeniesienie świadczeń opieki zdrowotnej z poziomu lecznictwa szpitalnego na rzecz POZ i AOS.  </t>
  </si>
  <si>
    <t>Jednostki wyspecjalizowane w zakresie udzielania świadczeń zdrowotnych niezbędnych dla ratownictwa medycznego to konkretne oddziały szpitalne współpracujące z SOR (zlokalizowane są w bliskiej odległości od nich) oraz z zespołami ratownictwa medycznego, w tym lotniczymi zespołami ratownictwa medycznego, ujęte w WPDSPRM. Pozostają one w gotowości w celu przyjęcia pacjentów poszkodowanych w wyniku zdarzenia nagłego. Projekty polegają na budowie lądowisk na potrzeby konkretnych oddziałów szpitalnych wskazanych jako jednostki współpracujące z systemem PRM. Z punktu widzenia PRM istotne jest aby jednostki pozostawały w gotowości do udzielania pomocy medycznej osobom będącym w stanie nagłym. Dodatkowo, działania restrukturyzacyjne mogłyby spowodować czasowe wyłaczenie jednostek z funkcjonowania co  byłoby niekorzystne z punktu widzenia realizacji zadań  jakim jest udzielanie pomocy w stanie nagłego zagrożenia zdrowia lub życia.</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</si>
  <si>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
</t>
  </si>
  <si>
    <t>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</si>
  <si>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Rozwiązania wpływające na szybkość udzielania pomocy medycznej poszkodowanym.</t>
  </si>
  <si>
    <t>KRYTERIA WYBORU PROJEKTÓW - Działanie 9.1 kryteria merytoryczne I stopnia</t>
  </si>
  <si>
    <t>KRYTERIA WYBORU PROJEKTÓW - Działanie 9.1 kryteria właściwe dla projektów dot.budowy lub remontu całodobowych lotnisk lub lądowisk dla śmigłowców przy jednostkach organizacyjnych wyspecjalizowanych w zakresie udzielania świadczeń zdrowotnych niezbednych dla ratownictwa medycznego</t>
  </si>
  <si>
    <t>KRYTERIA WYBORU PROJEKTÓW - Działanie 9.1   dodatkowe kryteria formalne</t>
  </si>
  <si>
    <t>3/2016</t>
  </si>
  <si>
    <t>POIiŚ.9.P.3</t>
  </si>
  <si>
    <t>Rozbudowa, przebudowa i doposażenie USK im. WAM - CSW w Łodzi celem utworzenia Szpitalnego Oddziału Ratunkowego z lądowiskiem dla helikopterów.</t>
  </si>
  <si>
    <t>POIiŚ.9.P.8</t>
  </si>
  <si>
    <t>Przekształcenie Izby Przyjęć w Sztumie w Szpitalny Oddział Ratunkowy wraz z budową lądowiska dla helikopterów LPR</t>
  </si>
  <si>
    <t>2016.10</t>
  </si>
  <si>
    <t>POIiŚ.9.P.13</t>
  </si>
  <si>
    <t>Rozbudowa i doposażenie Szpitala Kieleckiego św. Aleksandra w Kielcach wraz z budową lądowiska dla helikopterów celem utworzenia Szpitalnego oddziału ratunkowego</t>
  </si>
  <si>
    <t>POIiŚ.9.P.14</t>
  </si>
  <si>
    <t>Rozbudowa i doposażenie SPSZOZ „Zdroje” w Szczecinie celem utworzenia szpitalnego oddziału ratunkowego dla dzieci wraz z budową wyniesionego na dach lądowiska dla śmigłowców sanitarnych</t>
  </si>
  <si>
    <t>POIiŚ.9.P.16</t>
  </si>
  <si>
    <t>Rozbudowa, przebudowa i doposażenie Regionalnego Szpitala w Kołobrzegu wraz z budową lądowiska dla śmigłowców ratunkowych celem utworzenia szpitalnego oddziału ratunkowego</t>
  </si>
  <si>
    <t>POIiŚ.9.P.18</t>
  </si>
  <si>
    <t>Budowa Szpitalnego Oddziału Ratunkowego w ramach Klinicznego Centrum Medycyny Ratunkowej i Interwencyjnej w Poznaniu</t>
  </si>
  <si>
    <t>POIiŚ.9.P.34</t>
  </si>
  <si>
    <t>Budowa Szpitalnego Oddziału Ratunkowego Universyteckiego Szpitala Klinicznego Nr 1 im. N. Barlickiego w Łodzi</t>
  </si>
  <si>
    <t>POIiŚ.9.P.35</t>
  </si>
  <si>
    <t>Budowa Szpitalnego Oddziału ratunkowego z wyposażeniem wraz z budową ladowiska dla helikopterów w Powiatowym Centrum Medycznym w Grójcu spółka z ograniczoną odpowiedzialnością</t>
  </si>
  <si>
    <t>POIiŚ.9.P.36</t>
  </si>
  <si>
    <t>Utworzenie SOR-u w Szpitalu Powiatowym w Sokołowie Podlaskim</t>
  </si>
  <si>
    <t>Budowa Szpitalnego Oddziału Ratunkowego w Powiatowym Zespole Opieki Zdrowotnej w Ostródzie S.A.</t>
  </si>
  <si>
    <t>POIiŚ.9.P.41</t>
  </si>
  <si>
    <t>Rozbudowa, zakup sprzętu i wyposażenia wraz z budową lądowiska w celu utworzenia Szpitalnego Oddziału Ratunkowego w Regionalnym Centrum Zdrowia w Lubinie</t>
  </si>
  <si>
    <t>formalne - nowe SOR
(kryterium nr 15)</t>
  </si>
  <si>
    <t>Podmiot leczniczy będzie udzielał świadczeń opieki zdrowotnej na podstawie umowy zawartej z
Dyrektorem oddziału wojewódzkiego NFZ o udzielanie świadczeń opieki zdrowotnej w zakresie
leczenia szpitalnego – świadczenia w Szpitalnym Oddziale Ratunkowym najpóźniej w kolejnym okresie
kontraktowania świadczeń po zakończeniu realizacji projektu. Minimalne wymagania dotyczące zasobów kadrowych i niezbęndej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t>
  </si>
  <si>
    <t>Ujęcie Szpitalnego Oddziału Ratunkowego w
Wojewódzkim Planie Działania Systemu
Państwowe Ratownictwo Medyczne
zatwierdzonym przez Ministra Zdrowia oraz
ogólnokrajowej mapie potrzeb w zakresie ratownictwa medycznego</t>
  </si>
  <si>
    <t>formalne - nowe SOR
(kryterium nr 16)</t>
  </si>
  <si>
    <t>Szpitalny Oddział Ratunkowy jest ujęty w Wojewódzkim Planie Działania Systemu, o którym mowa w
art. 21 ust. 1 ustawy z dnia 8 września 2006 r. o Państwowym Ratownictwie Medycznym jako
planowany do utworzenia oraz ogólnokrajowej mapie potrzeb w zakresie ratownictwa medycznego.</t>
  </si>
  <si>
    <t>Liczba ludności przypadająca na Szpitalny
Oddział Ratunkowy</t>
  </si>
  <si>
    <t>formalne - nowe SOR
(kryterium nr 14)</t>
  </si>
  <si>
    <t>Po zrealizowaniu projektu Szpitalny Oddział Ratunkowy będzie zapewniał udzielanie świadczeń
ratowniczych minimum 150 tys. ludności. Dopuszcza się wyjątki uzasadnione np. wyższym
natężeniem ruchu (m.in. ze względu na przebieg tras szybkiego ruchu), lokalizacją SOR na terenach
turystycznych, miastach wojewódzkich, gęstością zaludnienia i wielkością obszaru objętego
działaniem SOR, w związku z koniecznością zachowania zasady tzw. „złotej godziny”, utrudnionym
dojazdem zespołu ratownictwa medycznego do SOR (np. brak mostu, przeprawa promowa, akweny
wodne, tereny górskie).</t>
  </si>
  <si>
    <t>Odległość od najbliższego
szpitalnego oddziału
ratunkowego</t>
  </si>
  <si>
    <t>merytoryczne I stopnia - nowe SOR
(kryterium nr 10)</t>
  </si>
  <si>
    <t>Odległość planowanego do utworzenia Szpitalnego Oddziału Ratunkowego mierzona po drogach do najbliżej położonego Szpitalnego Oddziału Ratunkowego w zależności od miasta, w którym się znajduje.</t>
  </si>
  <si>
    <t>Kompleksowość oferty
medycznej podmiotu
leczniczego</t>
  </si>
  <si>
    <t>merytoryczne I stopnia - nowe SOR
(kryterium nr 9b)</t>
  </si>
  <si>
    <t>Zapewnienie przez podmiot leczniczy dostępudo rezonansu magnetycznego przez 24h/dobę.</t>
  </si>
  <si>
    <t>merytoryczne I stopnia - nowe SOR
(kryterium nr 13)</t>
  </si>
  <si>
    <t xml:space="preserve"> Przeniesienie świadczeń opieki zdrowotnej udzielanych w SOR z poziomu lecznictwa szpitalnego na rzecz POZ i AOS jest niemożliwe z uwagi na zdefiniowane w ww. aktach prawnych wymogi niezbędne podczas udzielania przedmiotowych świadczeń.</t>
  </si>
  <si>
    <t>SOR udzielają pomocy ww. pacjentom niezależnie od realizacji działań konsolidacyjnych lub podjęcia inych form współpracy z podmiotami udzielajacymi świadczeń opieki zdrowotnej.</t>
  </si>
  <si>
    <t>Kryterium nieuzasadnione ze względu na spacyfikę SOR.</t>
  </si>
  <si>
    <t xml:space="preserve">Brak kryterium premiującego projekty realizowane przez podmioty posiadające wysoki poziom wykorzystania (obłożenia) łóżek w oddziałach lub innych komórkach organizacyjnych objętych zakresem projektu wynika z charakteru SOR, w których poziom wykorzystania łóżek jest uzależniony od rzeczywistych potrzeb zdrowotnych, tj. liczby pacjentów  urazowych i rodzaju odniesionych przez nich obrażeń  w wyniku zdarzeń nagłych. </t>
  </si>
  <si>
    <t>merytoryczne I stopnia - nowe SOR
(kryterium nr 12)</t>
  </si>
  <si>
    <t>merytoryczne I stopnia - istniejące SOR
(kryterium nr 11)</t>
  </si>
  <si>
    <t>formalne - nowe SOR
(kryterium nr 19)</t>
  </si>
  <si>
    <t>merytoryczne I stopnia - nowe SOR
(kryterium nr 9a)</t>
  </si>
  <si>
    <t>Podmiot leczniczy, w którym znajduje się szpitalny oddział ratunkowy udziela stacjonarnych świadczeń opieki zdrowotnej finansowanych ze środków publicznych w rodzaju leczenie szpitalne w następujących zakresach (przyznane punkty sumują się – max 12 pkt):
1. 1 pkt – Leczenie udarów mózgu (A48, A51)  w ramach neurologii
2. 1 pkt – Neurologia dziecięca
3. 1 pkt – Leczenie ostrych zespołów wieńcowych (E10, E11, E12, E13,
E14)34 w ramach kardiologii
4. 1 pkt – Kardiologia dziecięca
5. 1 pkt – Chirurgia dziecięca
6. 1 pkt – Neurochirurgia
7. 1 pkt – Neurochirurgia dziecięca
8. 1 pkt – Chirurgia Szczękowo-Twarzowa
9. 1 pkt – Chirurgia szczękowo-twarzowa dla dzieci
10. 1 pkt – Neonatologia.
11. 1 pkt – Toksykologia
12. 1 pkt – Oksygenacja hiperbaryczna</t>
  </si>
  <si>
    <t>Lokalizacja i gotowość funkcjonowania
lądowiska/lotniska dla śmigłowców</t>
  </si>
  <si>
    <t>formalne - nowe SOR
(kryterium nr 17)</t>
  </si>
  <si>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i warunki techniczne będą zgodne z Rozporządzeniem Ministra Zdrowia z dnia 3
listopada 2011 roku w sprawie Szpitalnego Oddziału Ratunkowego,
albo
będzie posiadał umowę z innym podmiotem na korzystanie z najbliższego lądowiska/lotniska będzie
posiadał umowę z innym podmiotem na korzystanie z najbliższego lądowiska/lotniska
zarejestrowanego do realizacji operacji w dzień i w nocy przez 7 dni w tygodniu, wpisanego do
ewidencji lotnisk/lądowisk prowadzonej przez Prezesa ULC oraz Instrukcji Operacyjnej Lotniczego
Pogotowia Ratunkowego, którego lokalizacja i warunki techniczne będą zgodne z Rozporządzeniem
Ministra Zdrowia z dnia 3 listopada 2011 roku w sprawie Szpitalnego Oddziału Ratunkowego
albo
podmiot leczniczy złoży oświadczenie poświadczone przez podmiot tworzący, potwierdzające, że
miejscowy plan zagospodarowania przestrzennego albo decyzja o warunkach zabudowy i zagospodarowania terenu wskazują na brak możliwości technicznych budowy lądowiska/ lotniska
spełniającego wymagania określone w rozporządzeniu Ministra Zdrowia z dnia 3 listopada 2011 r. w
sprawie szpitalnego oddziału ratunkowego - zarówno naziemnego przy SOR, wyniesionego na
obiekcie, jak i położonego w takiej odległości o SOR, że czas trwania transportu osób, które znajdują
się w stanie nagłego zagrożenia zdrowotnego, specjalistycznym środkiem transportu sanitarnego do
oddziału nie przekroczy 5 minut, licząc od momentu przekazania pacjenta przez lotniczy zespół
ratownictwa medycznego do specjalistycznego środka transportu sanitarnego. Do oświadczenia
należy załączyć odpowiednio wyciąg z miejscowego planu zagospodarowania przestrzennego lub
decyzję o warunkach zabudowy.</t>
  </si>
  <si>
    <t>Kompleksowość projektu</t>
  </si>
  <si>
    <t>formalne - nowe SOR
(kryterium nr 18)</t>
  </si>
  <si>
    <t>Zakres projektu uwzględnia wszystkie niezbędne do wykonania prace. Po zrealizowaniu projektu
Szpitalny Oddział Ratunkowy osiągnie pełną funkcjonalność (będzie spełniał wymagania określone w
Ustawie z dnia 8 września 2006 roku o Państwowym Ratownictwie Medycznym oraz Rozporządzeniu
Ministra Zdrowia z dnia 3 listopada 2011 roku w sprawie Szpitalnego Oddziału Ratunkowego)</t>
  </si>
  <si>
    <t>Lokalizacja
lądowiska/lotniska</t>
  </si>
  <si>
    <t>merytoryczne I stopnia - nowe SOR
(kryterium nr 14)</t>
  </si>
  <si>
    <t>Po zakończeniu realizacji projektu podmiot leczniczy będzie posiadał lotnisko/lądowisko zlokalizowane w takiej odległości, że możliwe będzie przyjęcie osoby znajdującej się w stanie nagłego zagrożenia zdrowotnego bez pośrednictwa specjalistycznych środków transportu sanitarnego.</t>
  </si>
  <si>
    <t>formalne - nowe CU
(kryterium nr 15)</t>
  </si>
  <si>
    <t>Podmiot leczniczy będzie udzielał świadczeń opieki zdrowotnej na podstawie umowy zawartej z
Dyrektorem oddziału wojewódzkiego NFZ o udzielanie świadczeń opieki zdrowotnej w zakresie
leczenia szpitalnego w oddziałach wchodzących w skład Centrum Urazowego najpóźniej w kolejnym
okresie kontraktowania świadczeń po zakończeniu realizacji projektu. Minimalne wymagania dotyczące zasobów kadrowych i niezbęndej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t>
  </si>
  <si>
    <t>formalne - nowe CU
(kryterium nr 16)</t>
  </si>
  <si>
    <t>Centrum Urazowe ujęte jest jako planowane do utworzenia w Wojewódzkim Planie Działania
Systemu, o którym mowa w art. 21 ust. 1 ustawy z dnia 8 września 2006 r. o Państwowym
Ratownictwie Medycznym oraz ogólnokrajowej mapie potrzeb w zakresie ratownictwa medycznego.</t>
  </si>
  <si>
    <t>Liczba ludności przypadająca na Centrum
Urazowe</t>
  </si>
  <si>
    <t>formalne - nowe CU
(kryterium nr 14)</t>
  </si>
  <si>
    <t>Centrum Urazowe zabezpieczy, w zakresie świadczeń zdrowotnych, o których mowa w art. 39c ust. 1
ustawy z dnia 8 września 2006 r. o Państwowym Ratownictwie Medycznym populację nie mniejszą
niż 1 mln mieszkańców, zamieszkującą obszar pozwalający na dotarcie z miejsca zdarzenia do
centrum urazowego w ciągu 1,5 godziny.</t>
  </si>
  <si>
    <t>merytoryczne I stopnia - nowe CU
(kryterium nr 12)</t>
  </si>
  <si>
    <t>merytoryczne I stopnia - nowe CU
(kryterium nr 13)</t>
  </si>
  <si>
    <t>merytoryczne I stopnia - nowe CU
(kryterium nr 11)</t>
  </si>
  <si>
    <t>formalne - nowe CU
(kryterium nr 19)</t>
  </si>
  <si>
    <t>merytoryczne I stopnia - nowe CU
(kryterium nr 9)</t>
  </si>
  <si>
    <t>formalne - nowe CU
(kryterium nr 17)</t>
  </si>
  <si>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będzie zgodna z ustawą z dnia 8 września 2006 r. o Państwowym Ratownictwie
Medycznym39 i warunki techniczne będą zgodne z Rozporządzeniem Ministra Zdrowia z dnia 3
listopada 2011 roku w sprawie Szpitalnego Oddziału Ratunkowego, lub będzie posiadał umowę z innym podmiotem na korzystanie z najbliższego lądowiska/lotniska
zarejestrowanego do realizacji operacji w dzień i w nocy przez 7 dni w tygodniu, wpisanego do
ewidencji lotnisk/lądowisk prowadzonej przez Prezesa ULC oraz Instrukcji Operacyjnej Lotniczego
Pogotowia Ratunkowego, którego lokalizacja będzie zgodna z ustawą z dnia 8 września 2006 r. o
Państwowym Ratownictwie Medycznym i warunki techniczne będą zgodne z Rozporządzeniem
Ministra Zdrowia z dnia 3 listopada 2011 roku w sprawie Szpitalnego Oddziału Ratunkowego.</t>
  </si>
  <si>
    <t>formalne - nowe CU
(kryterium nr 18)</t>
  </si>
  <si>
    <t>Zakres projektu uwzględnia wszystkie niezbędne do wykonania prace. Po zrealizowaniu projektu
Centrum Urazowe osiągnie pełną funkcjonalność (będzie spełniało wymagania określone w ustawie z
dnia 8 września 2006 roku o Państwowym Ratownictwie Medycznym oraz rozporządzeniu Ministra
Zdrowia z dnia 18 czerwca 2010 roku w sprawie centrum urazowego).</t>
  </si>
  <si>
    <t>KRYTERIA WYBORU PROJEKTÓW - Działanie 9.1 kryteria właściwe dla projektów dot. wsparcia istniejących baz Lotniczego Pogotowia Ratunkowego (roboty budowlane, doposażenie) oraz wyposażenia śmigłowców ratowniczych
w sprzęt umożliwiający loty w trudnych warunkach atmosferycznych i w nocy</t>
  </si>
  <si>
    <t>formalne - LPR
(kryterium nr 14)</t>
  </si>
  <si>
    <r>
      <t>Podmiot leczniczy udziela świadczeń opieki zdrowotnej na podstawie umowy zawartej z Dyrektorem oddziału wojewódzkiego NFZ o udzielanie świadczeń opieki zdrowotnej w zakresie leczenia szpitalnego w oddziałach będących je</t>
    </r>
    <r>
      <rPr>
        <sz val="10"/>
        <rFont val="Calibri"/>
        <family val="2"/>
        <charset val="238"/>
        <scheme val="minor"/>
      </rPr>
      <t>dnostkami wyspecjalizowanymi w zakresie udzielania świadczeń niezbędnych dla ratownictwa medycznego. Minimalne wymagania dotyczące zasobów kadrowych i niezbędnej infrastruktury technicznej są jednym z  warunków, które musi spełnić świadczeniodawca aby zawrzeć umowę z NFZ o udzielanie świadczeń.</t>
    </r>
  </si>
  <si>
    <t>Ujęcie bazy objętej zakresem projektu w Wojewódzkim Planie Działania Systemu Państwowe Ratownictwo Medyczne i akceptacja Planu przez Ministra Zdrowia</t>
  </si>
  <si>
    <t>formalne - LPR
(kryterium nr 15)</t>
  </si>
  <si>
    <t>Baza uwzględniona w zakresie projektu jest ujęta w Wojewódzkim Planie Działania Systemu, o którym mowa w art. 21 ust. 1 ustawy z dnia 8 września 2006 r. o Państwowym Ratownictwie Medycznym.</t>
  </si>
  <si>
    <t>Szybkość udzielania
pomocy medycznej
poszkodowanym (kryterium dotyczy projektu w zakresie Wsparcia baz Lotniczego Pogotowia Ratunkowego (roboty budowlane, doposażenie))</t>
  </si>
  <si>
    <t>merytoryczne I stopnia - LPR
(kryterium nr 9)</t>
  </si>
  <si>
    <t>Skrócenie średniego czasu dotarcia lotniczego zespołu ratownictwa medycznego na miejsce zdarzenia oraz
przewiezienia pacjenta do najbliższego SOR, CU lub jednostki współpracującej z systemem w odniesieniu do danych za rok poprzedzający rok złożenia wniosku o dofinansowanie poprzez skrócenie czasu gotowości w sytuacji hangarowania śmigłowca w trakcie pełnienia dyżuru ze względu na warunki pogodowe w odniesieniu do baz nieposiadających platformy jezdnej dla śmigłowca.</t>
  </si>
  <si>
    <t xml:space="preserve"> Zakresy projektów obejmują prace związane ze wsparciem istniejących baz Lotniczego Pogotowia Ratunkowego oraz wyposażeniem śmigłowców ratowniczych w sprzęt umożliwiający loty w trudnych warunkach atmosferycznych i w nocy.  Działania wskazane w rekomendacji nie mogą stanowić wydatku kwalifikowalnego w ramach przedmiotowych inwestycji. W związku z tym brak jest możliwości zastosowania  kryterium premiującego projekty, które zakładają działania ukierunkowane na przeniesienie świadczeń opieki zdrowotnej z poziomu lecznictwa szpitalnego na rzecz POZ i AOS.  </t>
  </si>
  <si>
    <t>Specyfika beneficjenta wsparcia powoduje brak możliwości wypełnienia kryteriów dotyczących konsolidacji czy podjęcia innych form współpracy z podmiotami udzielającymi świadczeń opieki zdrowotnej, w tym w ramach modelu opieki koordynowanej.</t>
  </si>
  <si>
    <t xml:space="preserve">Spełnienie wymogów UE dla wyposażenia śmigłowców (kryterium dotyczy projektu w zakresie wyposażenia śmigłowców ratowniczych w sprzęt umożliwiający loty w trudnych warunkach atmosferycznych i w nocy) </t>
  </si>
  <si>
    <t>formalne - LPR
(kryterium nr 17)</t>
  </si>
  <si>
    <t>Planowana do wdrożenia technologia NVG odpowiada wymogom określonym w rozporządzeniu Komisji WE nr 965/2012 z 5.10.2012 ustanawiającym wymagania techniczne i procedury administracyjne odnoszące się do operacji lotniczych zgodnie z rozporządzeniem Parlamentu Europejskiego i Rady (WE) nr 216/2008, z późniejszymi zmianami, z zachowaniem
wymagań konstrukcyjnych i certyfikacyjnych, określonych na podstawie rozporządzenia Komisji WE nr 748/2012 z dnia 3.08.2012 r. ustanawiającego przepisy dotyczące certyfikacji statków powietrznych i związanych z nimi wyrobów,
części i akcesoriów w zakresie zdolności do lotu i ochrony środowiska oraz dotyczące certyfikacji organizacji projektujących i produkujących.</t>
  </si>
  <si>
    <t>formalne - LPR
(kryterium nr 16)</t>
  </si>
  <si>
    <t xml:space="preserve">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</si>
  <si>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</si>
  <si>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</si>
  <si>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</si>
  <si>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</si>
  <si>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 xml:space="preserve">Samodzielny Publiczny Zakład Opieki Zdrowotnej Uniwersytecki Szpital Kliniczny im. Wojskowej Akademii Medycznej Uniwersytetu Medycznego w Łodzi – Centralny Szpital Weteranów, ul. Żeromskiego 113, 90-549 Łódź, tel. 42 63 93 592 </t>
  </si>
  <si>
    <t>m. Łódź</t>
  </si>
  <si>
    <t>Narzędzie 6 Utworzenie nowych SOR powstałych od podstaw lub na bazie istniejących izb przyjęć ze szczególnym uwzględnieniem stanowisk wstępnej intensywnej terapii (roboty budowlane, doposażenie) [C]</t>
  </si>
  <si>
    <t>Utworzenie nowych szpitalnych oddziałów ratunkowych powstałych od podstaw lub na bazie istniejących izb przyjęć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do WPDSPRM jako planowane.</t>
  </si>
  <si>
    <t>Projekt - na etapie Analizy finansowej i ekonomicznej, sporządzonej na etapie opracowania Studium Wykonalności - wykazuje efektywność kosztową; Wnioskodawca - jako podmiot realizujący Projekt -posiada odpowiedni wskaźnik bieżącej płynności finansowej, wskaźnik zadłużenia ogółem oraz wskaźnik rentowności netto; Projekt cechuje racjonalność i efektywność wydatków rozumiane jako osiągnięcie założonych celów projektu przy optymalizacji nakładów finansowych na etapie inwestycji, jak i na etapie eksploatacji wytworzonej w ramach projektu infrastruktury - Wnioskodawca zaplanował m.in. wykorzystanie Odnawialnych Źródeł Energii (OZE) do zasilania obiektu w energię elektryczną [instalacja fotowoltaiczna] i w energię cieplną [gruntowe pompy ciepła].  Wydatki zaplanowane w Projekcie są racjonalne, tzn. oparte na wiarygodnych źródłach, tj. w zakresie robót budowlanych – kosztorys inwestorski oparty o aktualny cennik dostępny na rynku dotyczący cen w budownictwie; w zakresie usług lub dostaw - rozeznanie rynku i cennniki.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 Zakłada się, że wskaźniki takie jak: Płynność finansowa, Zadłużenie oraz Rentowność osiągną wartości typowe dla jednostek ZOZ w okresie przed i po inwestycyjnym.  Realizacja Projektu utworzenia nowego SOR-u umożliwi objęcie bezpośrednim zasięgiem populacji ok. 400 tys. mieszkańców. Obecna Izba Przyjęć Szpitala Wnioskodawcy w roku 2014 obsłużyła 29 454 pacjentów, wśród których 2 472 (8%) stanowili pacjenci urazowi.  Zakłada się wzrost liczby obsługiwanych pacjentów o ok. 20 % do 35 000 pacjentów rocznie, w tym 2 900 pacjentów urazowych. Dodatkowo Projekt przyczyni się do większej efektywności w zakresie świadczenia usług medycznych.  Te aspekty wpłyną bezpośrednio na poprawę efektywności finansowej podmiotu Wnioskodawcy w zakresie zmiany FNPV/K oraz FRR/K. Wskaźniki te będą osiagać typowe dla jednostek ZOZ wartości.</t>
  </si>
  <si>
    <t>Rozbudowa systemu Ratownictwa Medycznego w celu zwiększenia dostępności usług w oparciu o Krajowy System Ratownictwa Medycznego.</t>
  </si>
  <si>
    <t>Rozbudowa, przebudowa i doposażenie USK im. WAM – CSW w Łodzi przy ul. Żeromskiego 113 
celem utworzenia szpitalnego oddziału ratunkowego z lądowiskiem dla helikopterów.
W ramach projektu zostanie utworzony nowopowstały Szpitalny Oddział Ratunkowy. Zostanie on w pełni wyposażony w niezbędny minimalny zakres sprzętowy określony Rozporządzeniem (Dz.U. 2015 poz. 178). W ramach projektu na dachu powstająego budynku zostanie wybudowane lądowisko helikopterów na potrzeby SOR.</t>
  </si>
  <si>
    <t xml:space="preserve">Roboty budowlane i branżowe w obrębie obiektu, zgodnie z kosztorysem projektu wykonawczego z pozwoleniem na budowę dla nowego budynku WAM wartość kosztorysowa jako procent powierzchni SOR do obiektu 7,728% </t>
  </si>
  <si>
    <t>Lądowisko SOR w USK im. WAM - CSW</t>
  </si>
  <si>
    <t>Utworzenie lądowiska na potrzeby SOR na dachu budynku szpitalnego</t>
  </si>
  <si>
    <t>Zakup sprzętu medycznego</t>
  </si>
  <si>
    <t xml:space="preserve">Zakup sprzętu medycznego na potrzeby SOR; lista sprzętu medycznego zgodna z listą minimalnego, wymaganego, określonego rozporządzeniem Ministra Zdrowia w sprawie szpitalnego oddziału ratunkowego </t>
  </si>
  <si>
    <t>RAZEM:</t>
  </si>
  <si>
    <t>Program Operacyjny Wiedza, Edukacja, Rozwój</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</si>
  <si>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</si>
  <si>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</si>
  <si>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</si>
  <si>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</si>
  <si>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</si>
  <si>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</si>
  <si>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</si>
  <si>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</si>
  <si>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</si>
  <si>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</si>
  <si>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</si>
  <si>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</si>
  <si>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</si>
  <si>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</si>
  <si>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</si>
  <si>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</si>
  <si>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</si>
  <si>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</si>
  <si>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</si>
  <si>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</si>
  <si>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</si>
  <si>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</si>
  <si>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</si>
  <si>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</si>
  <si>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</si>
  <si>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</si>
  <si>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</si>
  <si>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</si>
  <si>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</si>
  <si>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</si>
  <si>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</si>
  <si>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</si>
  <si>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</si>
  <si>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</si>
  <si>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</si>
  <si>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</si>
  <si>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</si>
  <si>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</si>
  <si>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</si>
  <si>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</si>
  <si>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</si>
  <si>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</si>
  <si>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</si>
  <si>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</si>
  <si>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</si>
  <si>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</si>
  <si>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</si>
  <si>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</si>
  <si>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</si>
  <si>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</si>
  <si>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</si>
  <si>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</si>
  <si>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</si>
  <si>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</si>
  <si>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CT2 Zwiększenie dostępności, stopnia wykorzystania i jakości technologii informacyjno-komunikacyjnych</t>
  </si>
  <si>
    <t>CT8 Promowanie trwałego i wysokiej jakości zatrudnienia oraz wsparcie mobilności pracowników</t>
  </si>
  <si>
    <t>CT 10 Inwestowanie w kształcenie, szkolenie oraz szkolenie zawodowe na rzecz zdobywania umiejętności i uczenia się przez całe życie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</si>
  <si>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</si>
  <si>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</si>
  <si>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</si>
  <si>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</si>
  <si>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</si>
  <si>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Szpitale Polskie S.A., ul. Ligocka 103, 40-568 Katowice</t>
  </si>
  <si>
    <t>m. Katowice</t>
  </si>
  <si>
    <t>24 69</t>
  </si>
  <si>
    <t>Utworzenie nowych szpitalnych oddziałów ratunkowych powstałych od podstaw lub na bazie istniejących izb przyjęć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do WPDSPRM jako planowane.</t>
  </si>
  <si>
    <t>Szpital Polski Sztum, jest podmiotem leczniczym funkcjonującym w publicznym systemie ochrony zdrowia (kontrakt z NFZ). Jest jednostką wysoce specjalistyczną, posiadającą oddziały: udarowy, neurologia, laryngologia dla dorosłych i dzieci, ginekologia z położnictwem, chirurgia, oddział intensywnej opieki medycznej (5 łóżek), neonatologia, pediatria, interna, rehabilitacja ogólnoustrojowa i neurologiczna. Na terenie Szpitala został zlokalizowany Oddział Kardiologii Inwazyjnej (AHP) Polsko- Amerykańskich Klinik Serca. Szpital świadczy w zakresie całodobowym usługi diagnostyki obrazowej i laboratoryjnej. Ze względu na zakres świadczonych usług medycznych - zapewnia kompleksową opiekę zdrowotną nie tylko dla mieszkańców powiatu sztumskiego (ok. 43 tys. osób), ale także jako podmiot wyspecjalizowany w zakresie leczenia zawałów serca oraz udarów dla mieszkańców z sąsiednich powiatów, tj. malborskiego (ok. 64 tys. osób) i kwidzyńskiego (ok. 84 tys. osób) - przewożonych przez podstawowe i specjalistyczne zespoły ratownictwa medycznego (ZRM Malbork, Nowy Staw, Sztum, Dzierzgoń, Kwidzyn, Prabuty). Łącznie zapewnia zabezpieczenie medyczne dla populacji liczącej około 190 tys. osób, ponadto świadczy usługi medyczne dla mieszkańców powiatu tczewskiego (ok. 116 tys. osób) - gdy Kociewskie Centrum Zdrowia Sp. z o.o. Starogard Gdański ma pełne obłożenie łóżek. Najbliżej zlokalizowane SOR znajdują się w Kwidzynie (ok. 26 km, dojazd - ok. 30 min.), Elblągu (ok. 50 km, dojazd - ok. 50 min.), Starogardzie Gdańskim (ok. 52 km, dojazd - ok. 50 min.) i Gdańsku (ok. 85 km, dojazd - ok. 75 min.). Średni czas interwencji (od momentu zgłoszenia do momentu przekazania pacjenta do Szpitala Polskiego Sztum) dla jednostek Oddziału pomocy Doraźnej w Sztumie kształtuje się na poziomie: miasto powyżej 10 tys. mieszkańców- 31 min. 22 sek., pozostały obszar - 47 min,34 sek. Natomiast gdy pacjent jest przekazywany do wymienionych wcześniej SOR - czas ten wydłuża się o czas dojazdu. Powstanie SOR w Sztumie zwiększy dostępność do wyspecjalizowanych oddziałów Szpitala, jak i znacznie skróci czas transportu pacjentów w stanie nagłego zagrożenia życia - co przyspieszy czas udzielenia pomocy przez oddział specjalistyczny od zaistniałego zdarzenia (zachowana zostanie zasada tzw. "złotej godziny"). Szpital Polski Sztum spełnia wszelkie wymagania NFZ na realizację świadczeń w zakresie SOR, będą one udzielane przez wykwalifikowany personel medyczny, zapewniony zostanie dostęp do realizacji badań diagnostycznych oraz zagwarantowana zostanie właściwa organizacja udzielania świadczeń medycznych. Szpital Polski w Sztumie pełni funkcję strategiczną o znaczeniu regionalnym w zakresie ochrony zdrowia na obszarze województwa pomorskiego i uwzględniając jego potencjał , obsługiwaną wielkość populacji i odległość do najbliższych SOR, utworzenie SOR w Szpitalu Polskim Sztum jest uzasadnione merytorycznie - zaś celowość realizacji projektu w trybie pozakonkursowym wynika z faktu umieszczenia planowanego SOR w WPDSPRM (Pomorski Urząd Wojewódzki w Gdańsku).</t>
  </si>
  <si>
    <t>Projekt przewiduje poprawę efektywności finansowej podmiotu. Źródło finansowania działalności SOR (przychody) stanowić będzie kontrakt z NFZ (wyceniany korzystniej niż w przypadku funkcjonującej Izby Przyjęć). Funkcjonowanie SOR pozwoli ponadto na dalsze leczenie pacjentów w ramach funkcjonujących oddziałów w systemie hospitalizacji - źródło dodatkowych przychodów. Większość kosztów Szpitala stanowią koszty stałe (głównie wynagrodzenia personelu), stąd dodatkowy wzrost przychodów, przy w zasadzie niewielkiej zmianie wysokości ponoszonych kosztów - z oczywistych względów przyczyni się do poprawy wyników finansowych Szpitala i wzrostu jego efektywności finansowej. W przypadku kosztów - Wnioskodawca dokona optymalizacji funkcjonowania SOR (m.in. poprzez optymalizację struktury zatrudnionego personelu medycznego, negocjowanie cen zakupu leków i materiałów medycznych, nabycie enerooszczędnego sprzętu medycznego, racjonalizację kosztów ogrzewania obiektu - obiekty poddane termomodernizacji). W przypadku kosztów inwestycyjnych związanych z zakupem niezbędnego sprzętu i aparatury medycznej oraz wykonywaniem robót budowlanych dotyczących łącznika i lądowiska- Wnioskodawca ubiegać się będzie o uzyskanie dofinansowania unijnego, ponadto ścisłemu rygorowi finansowemu zostanie poddany proces przetargowy (m.in. szerokie rozpoznanie rynku) oraz etap wykonawstwa (nadzór inwestorski nad właściwym wykonywaniem robót budowlanych, zakup sprzętu medycznego spełniającego wymagane parametry techniczne). Przedstawione działania przyczynią się do optymalizacji kosztów inwestycyjnych i eksploatacyjnych, zaś uzyskane przychody (kontrakt z NFZ) powinny zapewnić nadwyżkę finansową. Projekt przewiduje działania konsolidacyjne w celu maksymalizacji wykorzystania posiadanej infrastruktury. Szpital Polski Sztum jest podmiotem wyspecjalizowanym w zakresie leczenia udarów - podejmie współpracę z innymi Szpitalami z ościennych powiatów, tj. malborskiego (ok. 64 tys. osób) i kwidzyńskiego (ok. 84 tys. osób) - w celu zapewnienia świadczeń medycznych dla pacjentów z podejrzeniem udaru. Będą oni przewożeni przez podstawowe i specjalistyczne zespoły ratownictwa medycznego (ZRM Malbork, Nowy Staw, Sztum, Dzierzgoń, Kwidzyn, Prabuty) oraz sanitarny transport międzyszpitalny. Ponadto na terenie Szpitala został zlokalizowany Oddział Kardiologii Inwazyjnej (AHP) Polsko- Amerykańskich Klinik Serca. Przewiduje się zawarcie współpracy w zakresie leczenia pacjentów z podejrzeniem zawału serca, zapewniona zostanie opieka medyczna mieszkańców z obszaru powiatu sztumskiego, malborskiego i kwidzyńskiego.</t>
  </si>
  <si>
    <t>Celem głównym realizowanego Projektu jest zapewnienie równomiernej i należytej dostępności do świadczeń szpitalnych na rzecz osób w stanie nagłego zagrożenia zdrowotnego w regionie Powiśla w województwie pomorskim do 2018 roku. Celowi temu będą podporządkowane cele szczegółowe: 1) Przekształcenie Izby Przyjęć w Szpitalu Polskim Sztum w SOR poprzez wyposażenie w aparaturę i sprzęt medyczny do 2018 roku. 2) Budowa łącznika pomiędzy lądowiskiem helikopterów LPR i Szpitalnym Oddziałem Ratunkowym - z miejscem stacjonowania zespołów ratownictwa medycznego i transportu sanitarnego do 2018 roku. 3) Budowa lądowiska dla helikopterów LPR do 2016 roku.</t>
  </si>
  <si>
    <t>Przedmiotem realizowanego Projektu jest przekształcenie istniejącej Izby Przyjęć w Sztumie w Szpitalny Oddział Ratunkowy – z zapewnieniem jego pełnej funkcjonalności (w pełni spełniającego wymogi Rozporządzenia Ministra Zdrowia z dnia 3 listopada 2011 r. w sprawie szpitalnego oddziału ratunkowego).
Zakres rzeczowy Projektu obejmuje:
a) prace przygotowawcze, w tym:
- opracowanie dokumentacji projektowej budowy lądowiska,
- opracowanie dokumentacji projektowej budowy łącznika pomiędzy SOR a lądowiskiem,
- przygotowanie dokumentacji aplikacyjnej (w tym Studium Wykonalności).
b) roboty budowlane:
- budowa lądowiska dla helikopterów LPR,
- budowa łącznika pomiędzy lądowiskiem a SOR - z miejscem stacjonowania zespołów ratownictwa medycznego i transportu sanitarnego,
c) zakup sprzętu medycznego na potrzeby SOR (131 szt.),
d) pozostałe działania, w tym:
- nadzór inwestorski nad budową lądowiska,
- nadzór inwestorski nad budową łącznika,
- zarządzanie projektem (Koordynator Projektu, Pracownik ds. obsługi księgowej, Pracownik ds. przetargów, promocji  i monitoringu),
- promocja projektu.</t>
  </si>
  <si>
    <t>2015.05</t>
  </si>
  <si>
    <t xml:space="preserve">Postępowanie przetargowe na wyłonienie wykonawcy Studium Wykonalności, zawarcie umowy z wykonawcą Studium Wykonalności, opracowanie Studium Wykonalności. </t>
  </si>
  <si>
    <t>Budowa lądowiska dla helikopterów LPR</t>
  </si>
  <si>
    <t>Postępowanie przetargowe na wyłonienie wykonawcy dokumentacji projektowej, zawarcie umowy z wykonawcą dokumentacji projektowej, sporządzenie dokumentacji projektowej, pozwolenie na budowę, postępowanie przetargowe na wybór wykonawcy budowy lądowiska, zawarcie umowy z wykonawcą budowy lądowiska, postępowanie przetargowe na wybór inspektora nadzoru inwestorskiego, zawarcie umowy na pełnienie nadzoru inwestorskiego, roboty budowlane – budowa lądowiska, pełnienie nadzoru inwestorskiego, nadzór autorski, rejestracja lądowiska w ULC.</t>
  </si>
  <si>
    <t>Zakup sprzętu medycznego na potrzeby SOR</t>
  </si>
  <si>
    <t>Postępowanie przetargowe na wyłonienie dostawcy sprzętu medycznego, zawarcie umowy z dostawcą sprzętu medycznego, zakup i dostawa sprzętu medycznego</t>
  </si>
  <si>
    <t>Budowa łącznika pomiędzy lądowiskiem a SOR</t>
  </si>
  <si>
    <t>Zawarcie umowy z wykonawcą dokumentacji projektowej, sporządzenie dokumentacji projektowej, pozwolenie na budowę, postępowanie przetargowe na wybór wykonawcy budowy łącznika, zawarcie umowy z wykonawcą budowy łącznika, postępowanie przetargowe na wybór inspektora nadzoru inwestorskiego, zawarcie umowy na pełnienie nadzoru inwestorskiego, roboty budowlane – budowa łącznika, pełnienie nadzoru inwestorskiego, nadzór autorski.</t>
  </si>
  <si>
    <t xml:space="preserve">Koordynator Projektu, Pracownik ds. obsługi księgowej, Pracownik ds. przetargów, promocji i monitoringu.
</t>
  </si>
  <si>
    <t>Tablice informacyjne, tablice pamiątkowe, prowadzenie strony internetowej i pozostałe działania (m.in. konferencje, spotkania informacyjne, przekazywanie informacji do środków masowego przekazu).</t>
  </si>
  <si>
    <t>Szpital Kielecki św. Aleksandra Sp. z o. o., Kielce ul. Kościuszki 25</t>
  </si>
  <si>
    <t>m. Kielce</t>
  </si>
  <si>
    <t>26 61</t>
  </si>
  <si>
    <t>Oś Priorytetowa</t>
  </si>
  <si>
    <t xml:space="preserve">9.1  Infrastruktura ratownictwa medycznego </t>
  </si>
  <si>
    <t>Joanna Gęsiarz, Departament Funduszy Europejskich i e-Zdrowia, specjalista, 
tel. 22 53 00 160, e-mail: j.gesiarz@mz.gov.pl
Małgorzata Iwanicka-Michałowicz,  Departament  Funduszy Europejskich i e-Zdrowia, naczelnik, 
tel. 22 53 00 396, e-mail: m.iwanicka@mz.gov.pl</t>
  </si>
  <si>
    <t>Utworzenie nowych szpitalnych oddziałów ratunkowych powstałych od podstaw lub na bazie istniejących izb przyjęć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do WPDSPRM jako planowane.</t>
  </si>
  <si>
    <t>Szpitalny oddział ratunkowy powstający w Szpitalu Kieleckim św. Aleksandra Sp. z o. o. jest ujęty w Wojewódzkim Planie Działania Systemu Państwowe Ratownictwo Medyczne i kontrakcie terytorialnym. Kielce są jedynym miastem wojewódzkim w Polsce, w którym, w chwili obecnej, działa tylko jeden szpitalny oddział ratunkowy. Tworzona jest sieć SOR-ów zgodnie z planem działania systemu PRM. Sieć drogowa na terenie Kielc składa się z dróg krajowych, wojewódzkich, powiatowych, gminnych i wewnętrznych. Drogi o największym natężeniu ruchu to drogi krajowe: droga ekspresowa nr S7 w ciągu drogi nr E77 Gdańsk – Płock – Warszawa – Kielce – Kraków – Chyżne (droga ta stanowi zachodnią granicę miasta, będąc jednocześnie jej obwodnicą); droga krajowa nr 73 Wiśniówka – Kielce – Busko Zdrój – Tarnów – Jasło i droga krajowa nr 74 Sulejów – Kielce – Opatów – Kraśnik – Zamość – Hrubieszów, na których to drogach najczęściej dochodzi do zdarzeń o charakterze masowym. Szpital Kielecki jest położony w Kielcach w centrum województwa i posiada już infrastrukturę, która wspomoże SOR i zapewni kompleksową opiekę nad Pacjentem. Celem projektu jest zabezpieczenie potrzeb zdrowotnych i właściwego poziomu leczenia pacjentów przy zachowaniu obowiązujących standardów w lecznictwie poprzez budowę szpitalnego oddziału ratunkowego wraz z lądowiskiem dla helikopterów.</t>
  </si>
  <si>
    <t>Po uruchomieniu szpitalnego oddziału ratunkowego Wnioskujący podpisze umowę z Narodowym Funduszem Zdrowia o udzielanie świadczeń opieki zdrowotnej w związku z czym zwiększą się przychody za realizację świadczeń finansowanych ze środków publicznych.</t>
  </si>
  <si>
    <t>Większy dostęp do usług medycznych mieszkańców województwa świętokrzyskiego oraz poprawa efektywności systemu opieki zdrowotnej w celu zmniejszenia nierówności w zakresie stanu zdrowia społeczeństwa.</t>
  </si>
  <si>
    <t>Projekt polega na budowie i doposażeniu nowego Szpitalnego Oddziału Ratunkowego Szpitala Kieleckiego św. Aleksandra Sp. z o. o. w Kielcach o powierzchni 1052 m kw, oraz budowie lądowiska dla helikopterów ratunkowych na dachu budynku (pow. 967 m.kw.) wraz z niezbędną infrastrukturą. Planowane prace budowlane obejmują prace murarskie, tynkarskie, montaż wszystkich niezbędnych instalacji (elektryka, wod-kan, wentylacja, ppoż, teletechnika itp.) .
Działania podjęte w projekcie będą miały na celu utworzenie Szpitalnego Oddziału Ratunkowego.</t>
  </si>
  <si>
    <t>2014.03</t>
  </si>
  <si>
    <t>[rok]2015</t>
  </si>
  <si>
    <t>[rok]2016</t>
  </si>
  <si>
    <t>Razem brutto</t>
  </si>
  <si>
    <t>Szacunkowa wartość całkowita zadania brutto</t>
  </si>
  <si>
    <t xml:space="preserve"> Budowa SOR wraz z lądowiskiem wyniesionym, prace konstrukcyjne </t>
  </si>
  <si>
    <t>Prace konstrukcyjne SOR wraz z lądowiskiem dla helikopterów umiejscowionym na dachu budynku</t>
  </si>
  <si>
    <t>Budowa SOR wraz z lądowiskiem - prace ogólnobudolwlane</t>
  </si>
  <si>
    <t>Prace ogólnobudowlane SOR wraz z lądowiskiem ( prace murarskie, tynkarskie, wylewki, wykończenie</t>
  </si>
  <si>
    <t>Budowa SOR wraz z lądowiskiem - prace instalacyjne</t>
  </si>
  <si>
    <t>Wykonanie instalacji wod-kan, sanitarnych, elektrycznych, wentylacji, klimatyzacji, instalacje teletechniczne</t>
  </si>
  <si>
    <t>Zakup urządzeń i wyposażenia SOR</t>
  </si>
  <si>
    <t>Zakup specjalistycznych urządzeń medycznych do SOR</t>
  </si>
  <si>
    <t>Samodzielny Publiczny Specjalistyczny Zakład Opieki Zdrowotnej "Zdroje" w Szczecinie ul. Mączna 4, 70-780 Szczecin, Tel.: 091-88-06-480; 091-88-06-362; fax.: 091-88-06-203; e-mail: org@zoz-zdroje.pl</t>
  </si>
  <si>
    <t>m. Szczecin</t>
  </si>
  <si>
    <t>Utworzenie nowych szpitalnych oddziałów ratunkowych powstałych od podstaw lub na bazie istniejących izb przyjęć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do WPDSPRM jako planowane.</t>
  </si>
  <si>
    <t xml:space="preserve">Obecny stan infrastruktury służby zdrowia wynika z wcześniejszych systemowych zaniedbań. W odpowiedzi na zaistniały stan rzeczy, na poziomie regionu podjęte zostały strategiczne działania zmierzające w kierunku rozwoju i specjalizacji szpitali w celu zwiększenia dostępności usług, podniesienia poziomu świadczeń. Przedmiotowy projekt odpowiada tymże celom w zakresie opieki nad dzieckiem, a jego realizacja rozwiąże następujące problemy: powstanie SOR dla dzieci ( w nowobudowanym budynku 2A w szpitalu przy ul. Mącznej 4 ) wypełni mapę potrzeb zdrowotnych w zakresie ratownictwa medycznego, zwiększy dostęp do specjalistycznych usług medycznych ratownictwa medycznego, zwiększając bezpieczeństwo życia w regionie; umożliwi wyposażenie oddziału w specjalistyczny sprzęt medyczny, oraz poprawi warunki leczenia.; w konsekwencji podniesie poziom życia  społeczeństwa w regionie w zakresie opieki medycznej, a tym samym ograniczy dysproporcje rozwojowe w porównaniu z krajami UE ; pozwoli na skrócenie czasu dotarcia do wysokospecjalistycznej placówki, która może udzielić świadczeń medycznych dla pacjentów będących w stanie zagrożenia zdrowia i życia, bezpośredni transport ze śmigłowca na dachu budynku poprzez windy do SOR, szybka i skuteczna diagnoza, a przez to ograniczenie śmiertelności wśród dzieci. Jednocześnie zlokalizowanie w tym samym budynku bloku operacyjnego pozwoli na możliwość natychmiastowego udzielania pomocy przez 24 godziny na dobę przez 7 dni w tygodniu pacjentom wymagającym natychmiastowej interwencji operacyjnej. Projekt zaspokoi również bieżące potrzeby wnioskodawcy, wpłynie na efektywność funkcjonowania placówki. Ograniczy koszty związane z utrzymywaniem Oddziałów szpitalnych w dwóch lokalizacjach na terenie miasta Szczecina ( szpital przy ul. Mącznej 4 i szpital przy ul. Św. Wojciecha 7 ).  Pozwoli na wykorzystanie istniejącego potencjału oddziałów szpitalnych  w tym Neurochirurgii Dziecięcej, Intensywnej Terapii Dziecięcej, Intensywnej Terapii  i Patologii Noworodka, Chirurgii Dziecięcej, Centrum Leczenia Oparzeń, do których z uwagi na brak lądowiska jest dziś trudniej przetransportować pacjenta; pozwoli na redukcje  kosztów generowanych przez transport pacjentów pomiędzy Oddziałami w różnych lokalizacjach miasta oraz inne usługi zewnętrzne z tym związane.  Dla budowy Zachodniopomorskiego Centrum Opieki nad Kobietą i Dzieckiem, którego elementem jest projekt budowy SOR dla dzieci przeprowadzono ocenę ekonomicznej efektywności inwestycji. Wynika  z niej , iż budowa Centrum z Szczecinie – Zdrojach jest najbardziej efektywnym rozwiązaniem, także z punktu widzenia nakładów inwestycyjnych. Wewnętrzna stopa zwrotu z inwestycji wynosi( IRR)-  13,5 % , różnica pomiędzy zdyskontowanymi przepływami pieniężnymi a nakładami wynosi ( NPV) – 49 934 857 zł., NPVR – 55,  a inwestycja zwraca się   po 22 latach.    Przeprowadzone analizy pokazują, iż projekt przyniesie korzyści, zarówno w kontekście całokształtu działalności wnioskodawcy, jak i  otoczenia, szczególnie społeczności w regionie i osób odwiedzających turystycznie nasze wijewództwo.Brak koncentracji usług w jednym miejscu i utrzymywanie obiektów w różnych częsćiach miasta wiązałaby się z szeregiem zbędnych kosztów eksploatacyjnych. Również pacjenci i ich rodziny traciliby czas i ponosiliby zbędne koszty przejazdów. Uwolnienie pomieszczeń szpitala przy ul. Św. Wojciecha 7 , pozwoli na przeniesienie tam działalności ambulatoryjnej i utworzenie jednej specjalistycznej przychodni dla matki i dziecka, dziś przychodnie rozproszone są w kilku lokalizacjach na terenie miasta. również kontraktowanie z NFZ usług SOR w porównaniu  do posiadanego dziś kontraktu Izby Przyjęć poprawi efektywność finansową wnioskodawcy.              </t>
  </si>
  <si>
    <t xml:space="preserve">Celem ogólnym projektu jest poprawa efektywności systemu ochrony zdrowia oraz poprawa jakości i  dostępność do świadczeń ratownictwa medycznego dla dzieci . Osiągnięcie celu ogólnego  poprawi warunki życia w regionie,  wpłynie  na zmniejszenie różnic społecznych i ekonomicznych wśród mieszkańców UE. Przyczyni się do rozwoju krajowego, regionalnego . Prowadzi do  zmniejszenia nierówności w zakresie stanu zdrowia, promowania włączania społecznego poprzez lepszy dostęp do specjalistycznych usług zdrowotnych. Osiągnięcie celu ogólnego znajduje bezpośrednie przełożenie na realizację celów i założeń dokumentów strategicznych, tj.:   
- POIiŚ  , Działanie 9.1 Infrastruktura ratownictwa Medycznego; 
- „Strategia sektorowa w zakresie ochrony zdrowia Woj.  Zachodniopomorskiego” oraz Strategia opieki zdrowotnej  z zakresie neonatologii i pediatrii. 
- Policy paper dla ochrony zdrowia na lata 2014-2020 ;  
- Długookresowa strategia rozwoju Kraju. Polska do 2030, Trzecia Fala Nowoczesności; 
-Strategia rozwoju kraju 2020;   
- Strategia rozwoju Kapitału Ludzkiego; 
-Strategią Sprawne Państwo;
- Plan Działania Systemu Państwowego Ratownictwa Medycznego.
Celem bezpośrednim projektu jest wzrost jakości i dostępności wysokospecjalistycznych usług medycznych w kraju , co zostanie osiągnięte poprzez utworzenie i uruchomienie  w  I kwartale 2017r. nowego SOR dla dzieci - pierwszego na terenie woj. Zachodniopomorskiego, funkcjonującego w - Centrum Opieki nad Kobietą i Dzieckiem w SPSZOZ "Zdroje" w Szczecinie. Cel ten wychodzi naprzeciw potrzebom  interesariuszy projektu w zakresie wzrostu jakości świadczonych usług oraz zwiększenia dostępności do usług wysokospecjalistycznych. Cel ten zostanie osiągnięty poprzez realizacje celi cząstkowych: - wybudowanie nowego budynku 2A , w którym  na parterze zlokalizowany zostanie SOR dla dzieci wraz z infrastrukturą towarzyszącą; - wyposażenie SOR w sprzęt i urządzenia medyczne zgodnie  z wymogami/ przepisami stawianymi przepisami prawa; - wybudowanie na dachu budynku lądowiska dla śmigłowców sanitarnych; -   zwiększenie bezpieczeństwa pacjentów korzystających z usług szpitala; - poprawa efektywności istniejącego  potencjału oddziałów szpitalnych  do których z uwagi na brak lądowiska jest dziś trudniej przetransportować pacjenta;            </t>
  </si>
  <si>
    <t>Zakres projektu obejmuje:
 - wybudowanie nowego budynku 2A , w którym  na parterze zlokalizowany zostanie SOR dla dzieci wraz z infrastrukturą towarzyszącą; - wyposażenie SOR w sprzęt i urządzenia medyczne zgodnie  z wymogami/ przepisami stawianymi przepisami prawa; - wybudowanie na dachu budynku lądowiska dla śmigłowców sanitarnych; Projekt wpłynie na    zwiększenie bezpieczeństwa pacjentów korzystających z usług szpitala. Realizacja projektu zaspokoi bieżące potrzeby wnioskodawcy, wpłynie na efektywność funkcjonowania placówki.</t>
  </si>
  <si>
    <t>2014. 09</t>
  </si>
  <si>
    <r>
      <rPr>
        <b/>
        <sz val="10"/>
        <color theme="1"/>
        <rFont val="Calibri"/>
        <family val="2"/>
        <charset val="238"/>
        <scheme val="minor"/>
      </rPr>
      <t xml:space="preserve"> Zadanie nr  1  </t>
    </r>
    <r>
      <rPr>
        <sz val="10"/>
        <color theme="1"/>
        <rFont val="Calibri"/>
        <family val="2"/>
        <charset val="238"/>
        <scheme val="minor"/>
      </rPr>
      <t>Wybudowanie nowego budynku 2A, w którym na parterze zlokalizowany zostanie SOR dla dzieci wraz z infrastrukturą towarzyszącą         i zleconym Wykonawcy robót wyposażeniem wbudowanym oraz wybudowanie na dachu budynku 2A lądowiska dla śmigłowców sanitarnych. Uzyskanie pozwolenia na użytkowanie.</t>
    </r>
  </si>
  <si>
    <t xml:space="preserve">Prace przygotowawcze : Uzyskanie wymaganych przepisami prawa decyzji i pozwoleń.
Przygotowanie i przeprowadzenie postępowania o udzielenie zamówienia publicznego na wyłonienie wykonawcy robót - etap zrealizowany.                                          
Część inwestycyjna: Realizacja robót budowlanych i dostaw wyposażenia wbudowanego, nadzór autorski projektanta, nadzór Inzyniera Kontraktu- w trakcie realizacji </t>
  </si>
  <si>
    <r>
      <rPr>
        <b/>
        <sz val="10"/>
        <color theme="1"/>
        <rFont val="Calibri"/>
        <family val="2"/>
        <charset val="238"/>
        <scheme val="minor"/>
      </rPr>
      <t xml:space="preserve">Zadanie nr  2 </t>
    </r>
    <r>
      <rPr>
        <sz val="10"/>
        <color theme="1"/>
        <rFont val="Calibri"/>
        <family val="2"/>
        <charset val="238"/>
        <scheme val="minor"/>
      </rPr>
      <t>Dostawa i montaż sprzętu, wyposażenia oraz urządzeń medycznych</t>
    </r>
  </si>
  <si>
    <t>Prace przygotowawcze :Przygotowanie i przeprowadzenie postępowania o udzielenie zamówienia publicznego na wyłonienie dostawcy wyposażenia 
Część inwestycyjna: Dostawa i montaż, szkolenie personelu - odbiór przez Zamawiającego</t>
  </si>
  <si>
    <r>
      <rPr>
        <b/>
        <sz val="10"/>
        <color theme="1"/>
        <rFont val="Calibri"/>
        <family val="2"/>
        <charset val="238"/>
        <scheme val="minor"/>
      </rPr>
      <t xml:space="preserve">Zadanie nr  3 </t>
    </r>
    <r>
      <rPr>
        <sz val="10"/>
        <color theme="1"/>
        <rFont val="Calibri"/>
        <family val="2"/>
        <charset val="238"/>
        <scheme val="minor"/>
      </rPr>
      <t>Promocja projektu</t>
    </r>
  </si>
  <si>
    <t>Prace przygotowawcze :Przygotowanie i przeprowadzenie postępowania o udzielenie zamówienia publicznego na wyłonienie wykonawców
Część inwestycyjna:Działania informacyjne i promocyjne, tablice informacyjne  i  pamiątkowe, uroczyste oddanie obiektu  do użytkowania.</t>
  </si>
  <si>
    <r>
      <rPr>
        <b/>
        <sz val="10"/>
        <color theme="1"/>
        <rFont val="Calibri"/>
        <family val="2"/>
        <charset val="238"/>
        <scheme val="minor"/>
      </rPr>
      <t>Zadanie nr  4</t>
    </r>
    <r>
      <rPr>
        <sz val="10"/>
        <color theme="1"/>
        <rFont val="Calibri"/>
        <family val="2"/>
        <charset val="238"/>
        <scheme val="minor"/>
      </rPr>
      <t xml:space="preserve"> Zarządzanie projektem</t>
    </r>
  </si>
  <si>
    <t xml:space="preserve">Prace przygotowawcze :Przygotowanie i przeprowadzenie niezbędnych analiz na potrzeby opracowania studium wykonalności projektu i wniosku o dofinansowanie zgodnie z wytycznymi.  Zawarcie umów z koordynatorami  projektu oraz osobami/ instytucjami rozliczającymi  projekt.  
Część inwestycyjna:Opracowanie studium wykonalności projektu i wniosku o dofinansowanie zgodnie z wytycznymi.  Koordynowanie działań w projekcie- czynności zarządcze, kontrolne i monitorujące przebieg projektu. Rozliczenie fonansowe i zamknięcie projektu . Sprawozdawczość w okresie trwałości projektu                                       </t>
  </si>
  <si>
    <t>Regionalny Szpital w Kołobrzegu ul. Łopuskiego 31-33, 78-100 Kołobrzeg</t>
  </si>
  <si>
    <t>kołobrzeski</t>
  </si>
  <si>
    <t xml:space="preserve">Działanie 9.1 Infrastruktura ratownictwa medycznego </t>
  </si>
  <si>
    <t>Joanna Gęsiarz, Departament Funduszy Europejskich i e-Zdrowia, specjalista, 
tel. 22 53 00 160, e-mail: j.gesiarz@mz.gov.pl
Małgorzata Iwanicka-Michałowicz, DepartamentFunduszy Europejskich i e-Zdrowia, naczelnik, 
tel. 22 53 00 396, e-mail: m.iwanicka@mz.gov.pl</t>
  </si>
  <si>
    <t>Realizacja przedmiotowego projektu wpłynie znacząco na poprawę świadczonych usług medycznych w regionie poprzez powstanie nowego szpitalnego oddziału ratunkowego wraz z lądowiskiem, wyposażonego w wysokospecjalistyczny sprzęt medyczny. Powstała w wyniku realizacji projektu infrastruktura ma duże znaczenie o charakterze strategicznym z punktu widzenia społeczeństwa, uwzględnia braki w infrastrukturze zdrowotnej w regionie. Ze względu na turystyczny i wypoczynkowy charakter Kołobrzegu i jego okolic oraz bezpośrednie nadmorskie położenie sprawia, ciągłe przebywanie zwiększonej liczby ludności. Stworzenie infrastruktury ratownictwa medycznego w Kołobrzegu jest zatem w pełni uzasadnione i konieczne. Dotyczy to zarówno utworzenia Szpitalnego Oddziału Ratunkowego, jak i zbudowania lądowiska dla śmigłowców ratowniczych. Dodatkowym argumentem przemawiającym za realizacją projektu jest planowana budowa drogi ekspresowej S6 Szczecin-Gdańsk, która przebiegać będzie przez Kołobrzeg. Budowa drogi spowoduje wzmożony ruch samochodowy oraz większe ryzyko wypadków drogowych. Wybudowanie lądowiska zapewni bezpieczny i szybki transport poszkodowanych do Szpitala przyległego regionu. Nowoczesne lądowisko wraz z SOR znacząco wpłyną na poprawę jakości udzielanych świadczeń zdrowotnych oraz przyczynią się do obniżenia poziomu śmiertelności i niepełnosprawności oraz zwiększenia skuteczności działań podejmowanych w stanach zagrożenia zdrowotnego, zwłaszcza z powodu zdarzeń nagłych (wypadków, katastrof). Projekt w istotny sposób wpłynie na poprawę funkcjonowania systemu Państwowego Ratownictwa Medycznego w województwie i kraju. Utworzenie w Regionalnym Szpitalu w Kołobrzegu szpitalnego oddziału ratunkowego jest adekwatne do potrzeb zidentyfikowanych na podstawie danych demograficznych. Realizacja projektu w trybie pozakonkursowym uzasadnione jest faktem umieszczenia planowanego szpitalnego oddziału ratunkowego  w  Planie Działania Systemu Państwowego Ratownictwa Medycznego Województwa Zachodniopomorskiego.</t>
  </si>
  <si>
    <t>Realizacja przedmiotowego projektu poprzez zwiększenie przychodów wpłynie na efektywność kosztową szpitala. Zmienią się wskaźniki ekonomiczne – zwiększy się wskaźniki rentowności szpitala, poprawie ulegną również wskaźniki płynności, a wskaźniki zadłużenia nie powinny ulec pogorszeniu. Poprzez realizację przedmiotowego projektu wnioskodawca chce osiągnąć możliwie najlepsze efekty przy jak najniższych cenach, a także doprowadzić do ograniczenia kosztów ochrony zdrowia. Projekt przewiduje lepsze wykorzystanie zasobów rzeczowych i osobowych szpitala. Dzięki realizacji przedmiotowego projektu szpital podpisze nowy kontrakt z Narodowym Funduszem Zdrowia na świadczenia z zakresu szpitalnego oddziału ratunkowego, przez co zwiększą się przychody szpitala. Dodatkowe źródła finansowania w postaci nowego kontraktu z NFZ  wpłyną na zwiększenie efektywności finansowej szpitala.</t>
  </si>
  <si>
    <t>Zwiększenie dostępu mieszkańców powiatu kołobrzeskiego a także turystom przebywającym na terenie województwa zachodniopomorskiego w stanie zagrożenia zdrowotnego do szpitalnych oddziałów ratunkowych w regionie. Zwiększenie dostępu mieszkańców regionu a także turystom przebywającym na terenie województwa zachodniopomorskiego do specjalistycznych usług zdrowotnych świadczonych przez wyspecjalizowane podmioty lecznicze na terenie całego kraju.</t>
  </si>
  <si>
    <t xml:space="preserve">Rozbudowa, przebudowa i doposażenie Regionalnego Szpitala w Kołobrzegu wraz z budową lądowiska dla śmigłowców ratunkowych celem utworzenia szpitalnego oddziału ratunkowego. 
Projekt polegać będzie na utworzeniu w Regionalnym Szpitalu w Kołobrzegu szpitalnego oddziału ratunkowego, jego wyposażeniu oraz budowie lądowiska dla śmigłowców ratunkowych. </t>
  </si>
  <si>
    <t>2016 [rok]</t>
  </si>
  <si>
    <t>2017 [rok]</t>
  </si>
  <si>
    <t>2018 [rok]</t>
  </si>
  <si>
    <t>2019 [rok]</t>
  </si>
  <si>
    <t>Budowa SOR</t>
  </si>
  <si>
    <t>Zaprojektowanie i budowa  szpitalnego oddziału ratunkowego, pełnienie funkcji inspektora nadzoru/inżyniera kontraktu</t>
  </si>
  <si>
    <t>Budowa lądowiska</t>
  </si>
  <si>
    <t>Budowa ladowiska, pełnienie funkcji inspektora nadzoru/inzyniera kontraktu</t>
  </si>
  <si>
    <t>Wyposażenie SOR</t>
  </si>
  <si>
    <t>Wyposażenie szpitalnego oddziału ratunkowego w niezbędny sprzęt i aparaturę medyczną</t>
  </si>
  <si>
    <t>Szpital Kliniczny im. Heliodora Święcickiego Uniwersytetu Medycznego im. Karola Marcinkowskiego
ul. Przybyszewskiego 49, 60-355 Poznań</t>
  </si>
  <si>
    <t>m. Poznań</t>
  </si>
  <si>
    <t>Oś priorytetowa: IX Wzmocnienie strategicznej infrastruktury ochrony zdrowia</t>
  </si>
  <si>
    <t>Celowość realizacji projektu w trybie pozakonkursowym wynika z faktu umieszczenia planowanego SOR w Wojewódzkim Planie Działania Systemu Państwowe Ratownictwo Medyczne. SOR zostanie zlokalizowany przy jednym z największych szpitali klinicznych w Poznaniu. Pozwoli to na ogromne możliwości diagnostyczno-lecznicze każdej osoby w stanie nagłego zagrożenia zdrowotnego.</t>
  </si>
  <si>
    <t>Dzięki komasacji działalności izb przyjęć możliwe będzie lepsze wykorzystanie zatrudnionego personelu oraz bardziej efektywne wykorzystanie posiadanego sprzętu i aparatury medycznej. Obecna 
sumaryczna rentowność działających w Szpitalu Izb Przyjęć wynosi -48% i roczna strata z działalności przekracza 2,5 mln zł. Przewidywane koszty działania Szpitalnego Oddziału Ratunkowego w zestawieniu z przychodami realizowanymi przez porównywalne SOR-y innych Szpitali pozwalają estymować wynik finansowy SOR na poziomi -1,5 mln zł, co przekłada się na rentowność - 15%. W stosunku do dzisiaj osiąganych wyników finansowych oznacza to zmniejszenie rocznej straty z działalności ostrodyżurowej o ok. 1 mln zł. Poprawie tym samym ulegną wskaźniki finansowe jednostki, które za ostatni zakończony i zbadany przez biegłego reweidenta okres obrachukowy wynoszą:   WSKAŹNIK PŁYNNOŚCI II (1,71); WSKAŹNIK RENTOWNOŚCI NETTO (1,41%).</t>
  </si>
  <si>
    <t>Celem ogólnym projektu jest: Powstanie nowoczesnego SZPITALNEGO ODDZIAŁU RATUNKOWEGO z lądowiskiem dla Lotniczego Pogotowia Ratunkowego (HEMS - Helicopter Emergency Medical Service). 
Osiągnięcie celu ogólnego pozwoli na realizację zadań statutowych wnioskodawcy.</t>
  </si>
  <si>
    <t>2020.12</t>
  </si>
  <si>
    <t>Wykonanie robót budowlano - montażowe</t>
  </si>
  <si>
    <t>Aparatura medyczna i wyposażenie</t>
  </si>
  <si>
    <t>Zakup aparatury medycznej, sprzętu medycznego i mebli</t>
  </si>
  <si>
    <t>Samodzielny Publiczny Zakład Opieki Zdrowotnej Uniwersytecki Szpital Kliniczny nr 1 im. Norberta Barlickiego Uniwersytetu Medycznego w Łodzi, ul. Kopcińskiego 22, 90-153 Łódź</t>
  </si>
  <si>
    <t>miejski  łódzki</t>
  </si>
  <si>
    <t>10 61</t>
  </si>
  <si>
    <t>Ogólnopolski</t>
  </si>
  <si>
    <t xml:space="preserve">9.1. Infrastruktura ratownictwa medycznego </t>
  </si>
  <si>
    <t>Utworzenie nowych szpitalnych oddziałów ratunkowych powstałych od podstaw lub na bazie istniejących izb przyjęć ze szczególnym uwzględnieniem stanowisk wstępnej intensywnej terapii (roboty budowlane, doposażenie).W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do WPDSPRM jako planowane.</t>
  </si>
  <si>
    <t xml:space="preserve">Projekt budowy SOR przy USK nr 1 im. N. Barlickiego w Łodzi jest projektem o strategicznym znaczeniu dla społeczno–gospodarczego rozwoju kraju z uwagi na to, iż jego realizacja przyczynia się do realizacji celu publicznego, jakim jest poprawa efektywności systemu ratownictwa medycznego w kraju. O zasadności utworzenia SOR w strukturze Uniwersyteckiego Szpitala Klinicznego nr 1 im. N. Barlickiego w Łodzi decyduje kilka czynników, z których najważniejszym jest jego ujęcie w Planie działania systemu Państwowe Ratownictwo Medyczne dla Województwa Łódzkiego z dnia 20 lipca 2015 r,  w Rozdziale IV, pod nr 4, jako SORu planowanego do uruchomienia na lata następne, co świadczy o niezbędności SOR w strukturze państwowego systemu ratownictwa medycznego. Szpital zapewni pacjentom SOR świadczenia na najwyższym poziomie medycznym dzięki współpracy SOR z wyspecjalizowanymi jednostkami Szpitala. W ramach struktury Szpitala działa 11 specjalistycznych oddziałów wspólpracujących obecnie z Izbą Przyjęć, a po realizacji projektu współpracujacych z SOR. Są to oddziały kliniczne: Neurochirurgii i Onkologii Centralnego Układu Nerwowego, Anestezjologii i Intensywnej Terapii, Kardiologii, Neurologii, Chirurgii Czaszkowo-Szczękowo-Twarzowej i Onkologicznej, Chirurgii Ogólnej i Transplantacyjnej, Otiatrii, Laryngologii i Onkologii Laryngologicznej, Okulistyki z Odcinkiem dla Dzieci, Chirurgii Gastroenterologicznej, Onkologicznej i Ogólnej, Gastroenterologii Ogólnej i Onkologicznej, Pulmonologii Ogólnej i Onkologicznej, Pulmonologii i Alergologii, Chirurgii Plastycznej, Rekonstrukcyjnej i Estetycznej z Odcinkiem dla Dzieci, Chorób Wewnętrznych, Astmy i Alergii z Odcinkiem dla Dzieci. Oddziały te posiadają najwyższy poziom referencyjności, dlatego też trafiający do SOR pacjenci będą mieć zapewnioną najskuteczniejszą terapię w zakresie ratowania życia i zdrowia. Chorzy, którzy trafią na SOR w stanie wymagającym podjęcia natychmiastowej intensywnej terapii, będą leczeni w Oddziale Klinicznym Anestezjologii i Intensywnej Terapii, który został gruntownie przebudowany i zmodernizowany w latach 2008-2010. Oddział wyposażony jest w najnowocześniejszy sprzęt medyczny do prowadzenia intensywnej terapii w stanach bezpośredniego zagrożenia życia. W ramach Szpitala działa jedyny w województwie Ośrodek Leczenia Sepsy, gdzie trafiają chorzy w stanie bezpośredniego zagrożenia życia wskutek zakażeń ogólnoustrojowych. Prowadzona jest tu diagnostyka ciężkiej sepsy, leczenie niewydolności wielonarządowej w ciężkiej sepsie, leczenie wstrząsu septycznego oraz hospitalizacja wg TISS. O zasadności utworzenia SOR przy Szpitalu Klinicznym nr 1 im. N. Barlickiego w Łodzi świadczy również doświadczenie szpitala w leczeniu stanów zagrożenia życia i zdrowia: Izba Przyjęć Szpitala udziela rokrocznie ok. 40 rocznie tys. świadczeń, przy czym liczba realizowanych świadczeń od roku 2012 stale rośnie: w roku 2014 w ramach Izby Przyjęć udzielono łącznie 42.305 świadczeń, w tym 21.308 świadczeń pomocy doraźnej i 20.997 świadczeń zakończonych hospitalizacją. Szpital gwarantuje wysoką jakość udzielanych świadczeń medycznych dzięki doświadczonej i wykształconej kadrze medycznej i pomocniczej:  łączne zatrudnienie  Szpitala w etatach w roku 2015 wyniosło 1097,92 etatu (106,6 etatów lekarskich i 400,9 pielęgniarskich). Z uwagi na bardzo wysoką jakość i specjalizację świadczeń medycznych projekt swoim oddziaływaniem obejmuje nie tylko obszar Łodzi i województwa łódzkiego, ale także obszar całego kraju, gdyż gdyż do SOR przy USK nr 1 im. N. Barlickiego w Łodzi kierowani będą dorośli wymagający kontynuacji leczenia po udzieleniu pierwszej pomocy na wysokospecjalistycznych oddziałach szpitalnych (np. Ośrodek Leczenia Sepsy przy OIT) oraz poszkodowani wskutek wypadków komunikacyjnych. </t>
  </si>
  <si>
    <t xml:space="preserve">Realizacja projektu wpłynie pozytywnie na zwiększenie jego skuteczności i efektywności, w tym efektywności kosztowej. Przede wszystkim dzięki objęciu zamówień w ramach projektu procedurą przetargową osiągnięta zostanie najkorzystniejsza cena na realizowane w ramach projektu prace budowlane oraz na nabywany w ramach projektu sprzet medyczny i wyposażenie, co pozwoli na obniżenie kosztów funkcjonowania systemu Państwowe Ratownictwo Medyczne. Dodatkowo, przy wyborze sprzętu szczególna uwaga zostanie zwrócona na jego energooszczędność i efektywność, w tym efektywność materiałową, tak, aby w jak największym stopniu ograniczyć bieżące koszty funkcjonowania przy zachowaniu jak najwyższych standardów realizowanych świadczeń. Projekt wpłynie również w znacznym stopniu na poprawę skuteczności działania systemu Państwowe Ratownictwo Medyczne, gdyż dzięki budowie SOR przy Usk nr 1 im. N. Barlickiego w Łodzi znacznie zwiększy się dostępność specjalistycznej pomocy w nagłych stanach zagrożenia życia lub zdrowia, gdyż zmniejszeniu ulegnie liczba mieszkańców na 1 SOR na terenie miasta Łodzi, która obecnie wynosi 235 tys. osób, przy zalecanej wartości 152 tys. osób/SOR. Dzięki nabyciu aparatury diagnostycznej poprawie ulegnie szybkość i dokłądność stawianych diagnoz, a tym samym skróci sie znacznie czas potrzebny na podjęcie właściwego leczenia. W ramach projektu przewiduje się również nabycie wyposażenia usprawniającego terapię oraz pozwalajacego na skuteczniejsze monitorowanie stanu chorych, co przełoży się na skuteczniejszą terapię. Dzięki zrealizowanym pracom budowlanym możliwe będzie również zwiększenie dostępności SOR da osób niepełnosprawnych (podjazdy) oraz ograniczenie wpływu warunków atmosferycznych na transportowanych na SOR pacjentów (przebudowa podjazdu dla karatek). Tym samym realizacja projektu wpłynie na zwiększenie skuteczności, dostępności oraz efektywności (w tym kosztowej) prowadzonej terapii w zakresie ratowania życia i zdrowia w stanach nagłych. Projekt przewiduje również poprawę w zakresie efektywności finansowej podmiotu, gdyż dzięki jego realizacji zawarty zostanie kontrakt z NFZ na realizację świadczeń w zakresie ratownictwa medycznego, co wpłynie na zwiększenie przychodów Szpitala oraz przyczyni się do poprawy płynności finansowej jednostki. Poprawie ulegną wszystkie wskaźniki rentowności, jak również dane związane z trwałością struktury finansowania i stabilności jednostki w tym zakresie. </t>
  </si>
  <si>
    <t>Poprawa dostępności świadczeń opieki zdrowotnej w zakresie ratowania życia i zdrowia w stanach nagłych dla mieszkańców regionu łódzkiego i całego kraju dzięki utworzeniu SOR w strukturach USK nr 1 im. N. Barlickiego w Łodzi.</t>
  </si>
  <si>
    <t xml:space="preserve">Świadczenia w zakresie ratowania życia i zdrowia pacjentów w stanach nagłych do roku 2012 realizowane były w ramach SOR, jednakże w związku z niedostosowaniem pomieszczeń SOR do wymagań Rozporządzenia Ministra Zdrowia z dnia 3 listopada 2011 r.  świadczenia te są realizowane obecnie w ramach Izby Przyjęć.  Izba Przyjęć zlokalizowana jest na parterze budynku głównego Szpitala; w skład Izby wchodzą:  rejestracja z poczekalnią, obszar konsultacji z wydzielonymi boksami, gabinet zabiegowy, strefa przyjęć pacjentów wraz z sanitariatami i dźwigiem odzieży, sala obserwacji pacjentów wraz z zapleczem higieniczno-sanitarnym oraz zaplecze: pomieszczenia higieniczno-sanitarne pacjentów i personelu oraz magazyn. Celem dostosowania pomieszczeń do pełnienia funkcji SOR zgodnie z Rozporządzeniem MZ konieczna jest realizacja prac, które pozwolą na wyeliminowanie następujących niezgodności: brak podjazdu dla osób niepełnosprawnych, nieoddzielenie podjazdu karetek od wejścia dla pacjentów, brak ochrony podjazdu przed wpływem czynników atmosferycznych; w przypadku obszaru segregacji medycznej, rejestracji i przyjęć: brak  pomieszczenia do dekontaminacji oraz nieprzystosowanie obszaru do przebrań pacjentów, którzy są kierowani do klinik, brak poprawnych rozwiązań dla obszaru resuscytacyjno-zabiegowego i konsultacyjnego, brak sali opatrunków gipsowych w obrębie obszaru terapii natychmiastowej. Aby dostosować posiadane przez Szpital pomieszczenia do pełnienia funkcji SOR, a tym samym zlikwidować niezgodności opisane powyżej, przewiduje się rozbudowę części Szpitala o powierzchnię 122 m2 od strony dziedzińca. Rozbudowa obejmie również podjazd karetek SOR, który zostanie obudowany i wyposażony w automatyczne zamykanie i otwieranie w celu ochrony przed wpływem czynników atmosferycznych oraz wyraźnie oznakowany wzdłuż drogi dojścia i dojazdu. W układzie funkcjonalnym wydzielona zostanie izba przyjęć, umożliwiająca jednoczesne przyjęcie i segregację medyczną co najmniej 4 osób, które znajdują się w stanie nagłego zagrożenia zdrowotnego. W ramach Izby utworzone zostanie stanowisko dekontaminacji oraz pomieszczenie higieniczno-sanitarne dla pacjentów, w tym pacjentów niepełnosprawnych. Dzięki zrealizowanej inwestycji możliwe będzie zagwarantowanie w SOR poprawnych rozwiązań funkcjonalnych również dla każdego z wymaganych obszarów. W obrębie istniejącego budynku, na poziomie piwnicy i parteru skrzydła południowego projektuje się przebudowę i adaptację pomieszczeń, a także rozbudowę od strony północnej tj. od strony wewnętrznego placu. Przewidywany zakres prac budowlanych obejmie roboty budowlane, wykonanie instalacji wentylacji mechanicznej i klimatyzacji, wykonanie instalacji W.L., C.O., wod-kan o C.T. oraz wykonanie instalacji sanitarnych, elektrycznych oraz instalacji gazów medycznych. W ramach projektu nabyty zostanie również sprzęt medyczny, w tym stacjonarny aparat RTG  i tomograf komputerowy, a także inny sprzęt medyczny oraz niemedyczny, wymagany dla SOR. </t>
  </si>
  <si>
    <t xml:space="preserve">Wykonanie prac budowlanych i instalacyjnych </t>
  </si>
  <si>
    <t>Wykonanie robót budowalnych oraz instalacji wentylacji mechanicznej i klimatyzacji, W.L., C.O., wod-kan i C.T., instalacji sanitarnych, instalacji elektrycznych oraz instalacji gazów medycznych wraz kolumnami i panelami gazów medycznych</t>
  </si>
  <si>
    <t>Nabycie wyposażenia SOR wraz z aparatami RTG iTK</t>
  </si>
  <si>
    <t>Nabycie sprzętu diagnostycznego i terapeutycznego dla SOR</t>
  </si>
  <si>
    <t>Powiatowe Centrum Medyczne w Grójcu Sp. z o.o.</t>
  </si>
  <si>
    <t>Grójecki</t>
  </si>
  <si>
    <t>14 06</t>
  </si>
  <si>
    <t>IX Wzmocnienie strategiczej infrastruktury ochrony zdrowia</t>
  </si>
  <si>
    <t>Utworzenie nowych szpitalnychoddziałow ratunkowychpowstałych od podstaw lub na bazie istniejacych izb przyjęć ze szczególnym uwzglednieniem stanowisk wstępnej intensywnej terapii(roboty budowlane, doposażenie). W przypadku, kiedy w celu osiagniecia pelnej funkcjonalności SOR niezbedne jest przeprowadzenie prac w zakresie budowy/remontucalodobowego lądowiska lub lotniska dla śmigłowców, prace te muszą zostać ujęte w zakresie rzeczowym projektu dotyczącego utworzenia SOR. Dotyczy SOR wpisanych do WPDSPRM jako planowane.</t>
  </si>
  <si>
    <t xml:space="preserve">Powiatowe Centrum Medyczne w Grójcu spółka z ograniczoną odpowiedzialnością w obecnym systemie organizacyjnym nie posiada Szpitalnego Oddziału Ratunkowego. Brak SOR uniemożliwia funkcjonowanie  Szpitala w zakresie całodobowego udzielania świadczeń opieki zdrowotnej i wyklucza podjęcie leczenia przez lekarzy specjalistów  osób które znalazły się w stanie nagłego zagrożenia zdrowotnego. Utworzenie SOR jest ujęte w Planie Działania Systemu Państwowe Ratownictwo Medyczne dla Województwa Mazowieckiego  oraz wynika z przyjętej do realizacji strategii restrukturyzacji Szpitala . Pozwoli również z uwagi na korzystną lokalizację  (bezpośrednie sąsiedztwo drogi tranzytowej DK50 oraz drogi krajowej nr 7)  wykorzystać w pełni jego potencjał i możliwości. Powiatowe Centrum Medyczne w Grójcu posiada  zespół Ratownictwa Medycznego i jest podwykonawcą Radomskiej Stacji Pogotowia Ratunkowego. Celem nadrzędnym zadania jest utworzenie w Powiatowym Centrum Medycznym w Grójcu Sp. z o.o. Szpitalego Oddziału Ratunkowego włączonego w System Państwowego Ratownictwa Medycznego dla udzielania świadczeń opieki zdrowotnej osobom w stanie nagłego zagrożenia życia i zdrowia. </t>
  </si>
  <si>
    <t>1. Pprojekt jest zgodny z Planem Działania Systemu Państwowe Ratownictwo Medyczne- Rozdział IV " Planowane Nowe  jednostki systemu Państwowe Ratownictwo Medyczne"- " ....utworzenie nowych szpitalnych oddziałów ratunkowych w szpitalach: Powiatowe Centrum Medyczne w Grójcu. ul. ks. Piotra Skargi 10, 05-600 Grójec..." 
2. Projekt jest zgodny ze Szczegółowym Opisem Osi Priorytetowych Programu Operacyjnego Infrastruktura i Środowisko poprzez realizację Celu głównego:Wsparcie Gospodarki efektywnie korzystającej z zasobów i przyjaznej środowisku oraz sprzyjającej spójności terytorialnej i społecznej Działanie 9.1. Infrastruktura Ratownictwa Medycznego.
 3.Projekt jest zgodny z Policy paper dla ochrony zdrowia na lata 2014-2020 poprzez realizację celu głównego: Zwiększenie długości zycia w zdrowiu jako czynnika wpływającego na jakość życia i wzrost gospodarczy w Polsce.Cel operayjny A: rozwój profilaktyki zdrowotnej, diagnostyki i medycyny naprawczej ukierunkowany na główne problemy epidemiologiczne w Polsce- Narzedzie 6- utworzenie nowych SOR powstałych od podstaw lub na bazie istniejących izb przyjęć (roboty budowlane, doposażenie).
4.Projekt jest zgodny ze Strategią Rozwoju Kraju 2020  wpisuje się w cel główny : Wzmocnienie i wykorzystanie  gospodarczych i społecznych i instytucjonalnych potencjałów zapewniający szybszy i zrównowazony rozwój kraju oraz poprawę jakości zycia ludzi, Cel 1.3-wzmocnienie warunków sprzyjających realizacji indywidualnych potrzeb i aktywności obywatela, Działanie I.3.3- zwiększenie bezpieczeństwa obywatela
5.Projekt jest zgodny ze Strategią Rozwoju Kapitału Ludzkiego 2020 wpisuje się w Cel strategiczny 4- poprawa zdrowia obywateli oraz efektywności systemu opieki zdrowotnej, Kierunek interwencji: zwiększenie dostępnosci do wysokiej jakości usług medycznych w tym nowoczesnej rehabilitacji. 
6.Projekt jest zgodny ze Strategią Sprawne Państwo 2010 wpisuje się w cel 5-efektyczne świadczenie usług publicznych, Kierunek interwencji 5.1.2.poprawa dostepności do świadczeń zdrowotnych oraz poprawa zarządzania systemem opieki zdrowotnej i informacją medyczną.
7.Projekt jest zgodny z Długookresową Strategią Rozwoju Kraju -Polska 2030 Trzecia fala nowoczesności, wpisuje się w cel 6- Rozwój kapitału ludzkiego poprzez wzrost zatrudnienia i stworzenie "workfare State"; kierunek interwencji- wdrożenie instrumentów podnoszących jakość świadczonych usług zdrowotnych i efektywność ochrony zdrowia.</t>
  </si>
  <si>
    <t>Efektywność kosztowa projektu będzie przedstawiona w kontekscie przedstawienia efektywności wnioskodawcy w wymiarze finansowym:  1. płynności finansowj- wskażnik płynności bieżącej Powiatowego Centrum Medycznego  w oparciu o sprawozdanie finansowe za 2015 r wynosi: 0,67    2. wskaźnik zadłużenia ogólnego w oparciu o sprawozdanie finansowe za 2015r  wynosi:0,41 3. wskaźnik rentowności  netto w oparciu o sprawozdanie finansowe za 2015r wynosi:  (- 5,29)   Wybudowanie SOR spowoduje zwiększenie przychodów Szpitala w porównaniu z istniejącą Izba Przyjęć i pozwoli na bilansowanie działalności IP-SOR</t>
  </si>
  <si>
    <t>Poprawa funkcjonowania systemu ratownictwa medycznego poprzez utworzenie dodatkowych jednostek systemu państwowego ratownictwa medycznego i jednostek z nim współpracujących adekwatnie do zidentyfikowanych potrzeb min. Na podstawie danych demograficznych tak, aby zapewnić równy dostęp mieszkańców Polski oraz przebywających na jej terenie obcokrajowców do świadczeń ratownictwa medycznego (szpitalne oddziały ratunkowe, centra urazowe).</t>
  </si>
  <si>
    <t>Utworzenie nowego szpitalnego oddziału ratunkowego  od podstaw poprzez  budowę  szpitalnego oddziału ratunkowego z wyposażeniem wraz z budową lądowiska dla helikopterów w Powiatowym Centrum Medycznym w Grójcu spółka z ograniczoną odpowiedzialnością.w wyniku realizacji projektu powstanie nowy szpitalny oddział ratunkowy gdzie realizowane będą  świadczenia w ramach całodobowej gotowości  do udzielania świadczeń  osobom znajdującym się w stanie zagrożenia życia i zdrowia, obejmujace procedury diagnostyczno-terapeutyczne, a w szczególności świadczenia polegające na wstępnej diagnostyce i podjęciu leczenia w zakresie niezbednym do stabilizacji funkcji życiowych osób znajdujących się w stanie nagłego zagrożenia życia i zdrowia  z przyczyn zewnetrznych lub wewnetrznych .</t>
  </si>
  <si>
    <t xml:space="preserve">budowa Szpitalnego Odziału Ratunkowego w Powiatowym Centrum Medycznym w Grójcu </t>
  </si>
  <si>
    <t>1. sporządzenie kompleksowej dokumentacji kosztrysowo-projektowej. 
2. Przygotowanie dokumentacji aplikacyjnej zdodnie z wytycznymi w tym zakresie.
3. Podpisanie umowy o dofinansowanie projektu.
4.Przeprowadzenie postępowań przetargowych w celu wyłonienia wykonawców zgodnie z ustawą Prawo zamówień publicznych. 
5. etap realizacji projektu.
6. zakończenie i rozliczenie projektu.  Przez cały okres realizacji projektu prowadzone bedą działania promocyjne i informacyjne, czynności zarządcze, kontrolne i monitorujace przebieg realizacji projektu.</t>
  </si>
  <si>
    <t xml:space="preserve">budowa lądowiska dla Szpitalnego Odziału Ratunkowego w Powiatowym Centrum Medycznym w Grójcu </t>
  </si>
  <si>
    <t>1. sporządzenie kompleksowej dokumentacji kosztrysowo-projektowej. 
2. Przygotowanie dokumentacji aplikacyjnej zdodnie z wytycznymi w tym zakresie.
3. Podpisanie umowy o dofinansowanie projektu.
4.Przeprowadzenie postępowań przetargowych w celu wyłonienia wykonawców zgodnie z ustawą Prawo zamówień publicznych.  
5. etap realizacji projektu.
6. zakończenie i rozliczenie projektu. Przez cały okres realizacji projektu prowadzone bedą działania promocyjne i informacyjne, czynności zarządcze, kontrolne i monitorujace przebieg realizacji projektu.</t>
  </si>
  <si>
    <t>zakup wyposażenie niezbednego do prawidłowego funkcjonowania SOR</t>
  </si>
  <si>
    <t>wyposażenie zgodne z wytycznym zawartymi w Rozporządzeniu Ministra Zdrowia z dnia 3 listopada 2011r. w sprawie szpitalnego oddziału ratunkowego</t>
  </si>
  <si>
    <t>Samodzielny Publiczny Zakład Opieki Zdrowotnej w Sokołowie Podlaskim</t>
  </si>
  <si>
    <t>sokołowski</t>
  </si>
  <si>
    <t>Mazowsze</t>
  </si>
  <si>
    <t>Utworzenie nowych szpitalnych oddziałow ratunkowych powstałych od podstaw lub na bazie istniejacych izb przyjęć ze szczególnym uwzglednieniem stanowisk wstępnej intensywnej terapii(roboty budowlane, doposażenie). W przypadku, kiedy w celu osiagniecia pelnej funkcjonalności SOR niezbedne jest przeprowadzenie prac w zakresie budowy/remontucalodobowego lądowiska lub lotniska dla śmigłowców, prace te muszą zostać ujęte w zakresie rzeczowym projektu dotyczącego utworzenia SOR. Dotyczy SOR wpisanych do WPDSPRM jako planowane.</t>
  </si>
  <si>
    <t xml:space="preserve">SP ZOZ w Sokołowie Podlaskim nie posiada SOR. Jest jedynym szpitalem w regionie, do którego przywożeni są pacjenci w stanie bezpośredniego zagrożenia życia. SOR umożliwi udzielenie specjalistycznej pomocy medycznej w nagłych przypadkach. W Planie Działania Systemu Państwowe Ratownictwo Medyczne dla Województwa Mazowieckiego ujęte jest utworzenie SOR w Szpitalu Powiatowym w Sokołowie Podlaskim. Szpital posiada kompletną dokumentację budowlaną na przebudowę istniejącej Izby Przyjęć na SOR. Posiada również decyzję nr 13/2016 o ustalenie lokalizacjiinwestycji celu publicznego obejmujacą przebudowę Izby Przyjęć na SOR. </t>
  </si>
  <si>
    <t>Realizacja projektu wpisuje się w cele następujacych dokumentów strategicznych:
Krajowe Ramy Strategiczne. Policy Paper dla ochrony zdrowia 2014-2020;
Strategia Sprawne Państwo 2020
Strategia Rozwoju Kraju 2020</t>
  </si>
  <si>
    <t>Z uwagi na fakt, że projekt realizowany jest w oparciu istniejące pomieszczenia Izby przyjęć i nie zakłada budowy lądowiska dla śmigłowców (budowana jest nowa baza LPR na terenie Sokołowa Podlaskiego jako zadanie powiatu), projekt może być zrealizowany relatywnie niskimi nakładami finansowymi. Dla Beneficjeta projekt będzie generował większe przychody, co będzie miało pozytywny wpływ na płynność finansową.</t>
  </si>
  <si>
    <t xml:space="preserve">Poprawa jakości udzielanych całodobowo świadczeń medycznych w nagłych przypadkach dla mieszkańców regionu przez utworzenie SOR w Szpitalu Powiatowym w Sokołowie Podlaskim </t>
  </si>
  <si>
    <t xml:space="preserve">Realizacja projektusprowadza się do wykonania robót budowlanych i istalacyjnych w pomieszczeniach istniejącej Izby Przyjeć , zakupu  aparatury medycznej  i niezbednego wyposażenia. SP ZOZ w Sokołowie Podlaskim posiada uzgodniony projekt budowlany na adaptację pomieszczeń. </t>
  </si>
  <si>
    <t>2018. 11</t>
  </si>
  <si>
    <t>Prace budowlano - instalacyjne</t>
  </si>
  <si>
    <t>przebudowa pomieszeń Izby Przyjeć na SOR</t>
  </si>
  <si>
    <t>wykonanie robót instalacyjnych</t>
  </si>
  <si>
    <t>budowa podjazdu dla karetek</t>
  </si>
  <si>
    <t>zakup aparatury medycznej i wyposażenia</t>
  </si>
  <si>
    <t>Powiatowy Zespół Opieki Zdrowotnej w Ostródzie S.A.14-100 Ostróda, ul. Władysława Jagiełły 1</t>
  </si>
  <si>
    <t>ostródzki</t>
  </si>
  <si>
    <t>Utworzenie nowych szpitalnych oddziałów ratunkowych powstałych od podstaw lub na bazie istniejących izb przyjęć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projemtu dotyczącego utworzenia SOR. Dotyczy SOR wpisanych do WPDSPRM jako planowane.</t>
  </si>
  <si>
    <t>Wnioskodawca, tj. Powiatowy Zespół Opieki Zdrowotnej w Ostródzie pełni bardzo ważną funkcję w systemie opieki zdrowotnej w powiecie ostródzkim jest bowiem placówką, która świadczy usługi medyczne dla mieszkańców powiatu ostródzkiego (około 105 tys. mieszkańców i posiada 3 zespoły ratownictwa medycznego (dwa podstawowe i jeden specjalistyczny). Szpital ostródzki jest jednostką ogólnodostępną i świadczy usługi medyczne w oparciu o kontrakty z Narodowym Funduszem Zdrowia w następujących rodzajach: leczenie szpitalne,  ambulatoryjne świadczenia specjalistyczne,  ambulatoryjne świadczenia specjalistyczne (ambulatoryjne świadczenia diagnostyczne kosztochłonne), rehabilitacja lecznicza, podstawowa opieka zdrowotna (świadczenia nocnej i świątecznej opieki medycznej, nocnej i świątecznej ambulatoryjnej i wyjazdowej opieki lekarskiej i pielęgniarskiej oraz transportu sanitarnego w POZ), ratownictwo medyczne. Bardzo istotnym zakresem działania szpitala jest ratownictwo medyczne, gdyż szpital odbiera również poszkodowanych z wypadków komunikacyjnych, z uwagi na bezpośrednie położenie Ostródy przy drodze krajowej E7. Wysoka atrakcyjność turystyczna terenu Powiatu Ostródzkiego, która z roku na rok przyciąga większe ilości turystów (obecnie kształtuje się ona na poziomie około 100 tys. turystów rocznie), powoduje, że część z nich korzysta z usług Szpitala. Dodatkowo na terenie powiatu ostródzkiego mają miejsce liczne masowe imprezy tj. festiwale ( reggae festiwal, disco - polo), mistrzostwa sportowe, a także coroczne wydarzenie masowe związane z rekonstrukcją bitwy pod Grunwaldem. Istotnym elementem składającym się na zasadność przedsięwzięcia z zastosowaniem trybu pozakonkursowego jest to, że szpital w Ostródzie prowadzi całodobową opiekę lekarską, działanie 24 h w "trybie ostrym" i w stanie ciągłej gotowości. Ponadto ostródzki szpital  ma strategiczne znaczenie w województwie i ponadregionalny zasięg działania z uwagi na posiadany  oddział otolaryngologiczny, a także z uwagi na posiadanie najnowocześniejszego w województwie i jednego z najnowocześniejszego w Poslce oddziału chorób zakaźnych. Dodatkowo, celowość realizacji projektu w trybie pozakonkursowym wynika z faktu umieszczenia planowanego SOR w Wojewódzkim Planie Działania Systemu Państwowe Ratownictwo Medyczne oraz umiejscowienie SOR przy PZOZ S. A. w Ostródzie na Ogólnopolskiej Mapie Potrzeb Zdrowotnych w zakresie ratownictwa medycznego.</t>
  </si>
  <si>
    <t>Projekt jest zgodny z założeniami POIiŚ na lata 2014-2020 w zakresie działania 9.1 Infrastruktura ratownictwa medycznego w odniesieniu do celu Poprawa funkcjonowania systemu ratownictwa medycznego.Projekt jest uwzględniony w Kontrakcie Terytorialnym Województwa Warmińsko - Mazurskiego jako przedsięwzięcie strategiczne dla województwa warmińsko - mazurskiego w zakresie zdrowia (Podniesienie jakości i dostępności usług z zakresu ochrony zdrowia - zapewnienie powszechnego i równomiernego dostępu do wysokiej jakości specjalistycznych usług zdrowotnych). Ponadto projekt wpisuje się w założenia Krajowej Strategii Rozwoju Regionalnego 2010-2020: REGIONY, MIASTA, OBSZARY WIEJSKIE. Cel 2. Budowanie spójności terytorialnej i przeciwdziałanie marginalizacji obszarów problemowych. W ramach w/w celu jednym z zadań jest Poprawa jakości i dostępności usług medycznych na obszarach problemowych. Niniejszy projekt jest zgodny z zapisami dokumentu Policy Paper dla ochrony zdrowia 2020 w ramach celu 4. Zwiększenie dostępności do wysokiej jakości usług zdrowotnych w priorytetowych dziedzinach medycyny, w tym m. in. medycyna ratunkowa. Na szczeblu krajowym niniejszy projekt jest również spójny z zapisami Długookresowej Strategii Rozwoju Kraju Polska 2030, poprzez wpisanie się w cel główny dokumentu: Poprawa jakości życia Polaków. Ponadto, projekt jest zgodny z celem 4 Poprawa zdrowia obywateli oraz efektywności systemu opieki zdrowotnej, wynikajacego ze Strategii Rozwoju Kapitału Ludzkiego 2020. Dodatkowo, projekt wpisuje się w zapisy dokumentu Strategia Sprawne Państwo 2020 w odniesieniu do celu 5. Efektywne świadczenie usług publicznych, 5.1 Efektywny system ochrony zdrowia. Kolejnym dokumentem spójnym z założeniami niniejszego projektu jest Strategia Rozwoju Społeczno – Gospodarczego Województwa Warmińsko- Mazurskiego do roku 2025. Celem strategicznym niniejszej Strategii jest Wzrost aktywności społecznej, którego realizacja będzie prowadzona m. in. poprzez cel Wzrost dostępności i jakości usług publicznych. Niniejszy cel operacyjny dotyczy kilku ważnych dla regionu sfer rozwoju, którymi są: edukacja; usługi medyczne; kultura; bezpieczeństwo publiczne, bezpieczeństwo socjalne. Ponadto projekt wpisuje się w założenia Strategii rozowju społeczno - gospodarczego Polski Wschodniej do roku 2020 w zakresie Poprawy dostępu do miesjc koncentracji usług publicznych róznego szczebla, przyczyniając się do poprawy odniesienia jakości życia mieszkańców.W ramach w/w celu przewiduje się tworzenie nowoczesnej opieki zdrowotnej. Projekt jest zgodny z zapisami Strategii Zrównoważonego Rozwoju Powiatu Ostródzkiego na lata 2008 -2020 w zakresie celu Rozwój Systemu Ochrony Zdrowia.Rozwój systemu opieki zdrowotnej oznacza w tym zakresie zwiększenie zakresu i wzrost jakości usług świadczonych w placówkach medycznych działających na terenie powiatu; zwiększenie dostępności usług. Warto również zaznaczyć, że na szczeblu lokalnym projekt wpisuje się w założenia Zintegrowanej Strategii Rozwoju Społeczno - Gospodarczego Ostródzko - Iławskiego Obszaru Funkcjonalnego na lata 2015-2025 w ramach celu strategicznego III.8 Poprawa jakosci i dostępności usług profilaktyki i ochrony zdrowia.</t>
  </si>
  <si>
    <t>W wyniku realizacji projektu zostaną zastosowane najlepsze rozwiązania przy możliwie najniższych kosztach. Wariant realizacji projektu, w tym wykonanie techniczne umożliwia osiągnięcie wysokiej skuteczności i efektywności kosztowej.  Z punktu widzenia inwestycji wszelkie dostawy i usługi realizowane w ramach projektu zostaną przeprowadzone zgodnie z zachowaniem procedur PZP, co będzie przekładać się na uzyskanie możliwie najlepszej ceny.  Przewiduje się iż bieżąca płynność finansowa podmiotu  po zrealizowaniu projektu w okresie jego  trwałości ma wzrosnąć z 1,08 w 2017 roku do 1,86 w roku 2022. Wskaźnik zadłużenia ogólnego ma się obniżyć z 0,77 w 2017 roku do 0,68 w roku 2022. Stopien zaangażowania kapitału obcego w stosunku do kapitalu własnego w 2022 roku ma ulec obnizeniu do poziomu 0,82. Natomiast rentowność sprzedaży   ma  wzrosnąć z -2,10 w 2017 roku do 1,08 w roku 2022. punktu widzenia podmiotu zwiększy się wolumen świadczonych usług, co przełoży się na wzrost przychodów wnioskodawcy, z uwagi na zwiększenie ilości usług finansowanych w ramach kontraktów z NFZ.</t>
  </si>
  <si>
    <t>Poprawa funkcjonalności Powiatowego Zakładu Opieki Zdrowotnej S. A. w Ostródzie poprzez utworzenie Szpitalnego Oddziału Ratunkowego wraz z lądowiskiem dla helikopterów w terminie od II kw. 2016 r. do IV. kw 2017 r.</t>
  </si>
  <si>
    <t xml:space="preserve">Projekt będzie polegał na wybudowaniu nowego Szpitalnego Oddziału Ratunkowego przy Powiatowym Zespole Opieki Zdrowotnej w Ostródzie S.A. Niniejszy cel zostanie osiągnięty poprzez realizację następujących celów szczegółowych: 1. Umożliwienie szybkiego udzielenia pomocy medycznej wszystkim chorym i poszkodowanym, zwiększając ich szanse na powrót do zdrowia. 2. Niezwłoczne dotarcie pomocy medycznej w miejsce zdarzenia i dostarczenie pacjenta do SOR, co pozwoli do zmniejszenia ryzyka śmierci pacjentom w stanie zagrożenia, a także zmniejszy ilość powikłań będących następstwem nagłej choroby czy wypadku. 3. Umożliwienie wstępnej diagnostyki i podjęcia leczenia niezbędnego dla stabilizacji funkcji życiowych osób znajdujących się w stanie nagłego zagrożenia zdrowotnego.4. Poprawa jakości świadczonych usług. 5. Zakup niezbędnego wyposażenia. W wyniku realizacji projektu zostaną osiągnięte następujące rezultaty: 1. Wzrost dostępu do profesjonalnej opieki medycznej w SOR. 2. Wzrost bezpieczeństwa mieszkańców powiatu ostródzkiego oraz powiatów ościennych, a także osób poszkodowanych w wypadkach na terenie powiatu. 3. Zachowanie zasady „złotej godziny”. 4. Obniżenie poziomu  śmiertelności oraz skutków powikłań powstających w wyniku wypadków i innych stanów nagłego zagrożenia zdrowotnego na terenie powiatu ostródzkiego. Zakres zadań przewidzianych w ramach projektu obejmuje wykonanie prac budowlano – montażowych w związku z budową Szpitalnego Oddziału Ratunkowego i lądowiska dla helikopterów, a także zakup niezbędnego wyposażenia. </t>
  </si>
  <si>
    <t>2016.03</t>
  </si>
  <si>
    <t>Dokumentacja projektowa</t>
  </si>
  <si>
    <t>Przygotowanie dokumentacji niezbędnej do złożenia wniosku o dofinansowanie (m. in. studium wykonalności, projekt budowlany, decyzja o zatwierdzeniu projektu budowlanego i pozwolenie na budowe)</t>
  </si>
  <si>
    <t>Prace budowlano - montażowe (SOR + lądowisko)</t>
  </si>
  <si>
    <t>1. Przygotowanie terenu i przyłączenie obiektów sieci (Przebudowa i podłączenie mediów). 2. Budowa obiektów podstawowych: stan zerowy (roboty ziemne, fundamenty, ściany podziemia, izolacje fundamentów ścian podziemia); stan surowy (ściany nadziemia, stropy, sklepienia, podesty, dach konstukcja i pokrycie, podłoża i kanały wewnątrz budynku, izolacje nadziemia, warstwy wyruwnawcze pod posadzki); stan wykońeniowy wewnętrzny (tynki i oblicowania, okna i drzwi zewnętrzne i wewnętrzne, ścianki działowe, roboty malarskie, montaż wyposażenia wbudowanego, inne roboty wykończeniowe); stan wykończeniowy zewnętrzny (elewacje, roboty zewnętrzne). 3. Instalacje: instalacje i urządzenia (wodociągowe, kanalizacyjne, grzewcze, wentylacyjne i klimatyzacyjne, gazów medycznych, technologiczne); elektryczne i teletechniczne - automatyka budynku. 4. Zagospodarowanie terenu (drogi, chodniki, zieleń, zjazd z ulicy Władysława Jagiełły) 5. Lądowisko wyniesione (elementy budowlane i konstrukcje wsporcze, płyta lądowiska, urządzenia nawigacyjne, urzadzenia i instalacje sanitarne, eletryczne, teletechniczne i przeciwpożarowe.</t>
  </si>
  <si>
    <t>Zakup aparatury medycznej i wyposażenia</t>
  </si>
  <si>
    <t>Zostanie zakupiona aparatura medyczna i wyposażenie.</t>
  </si>
  <si>
    <t>Regionalne Centrum Zdrowia Sp. z o.o. w Lubinie Gen. Józefa Bema 5-6 59-300 Lubin</t>
  </si>
  <si>
    <t>lubiński</t>
  </si>
  <si>
    <t>02 11</t>
  </si>
  <si>
    <t>9.1  Infrastruktura Ratownictwa Medycznego</t>
  </si>
  <si>
    <r>
      <t xml:space="preserve">Cel zgodnie z </t>
    </r>
    <r>
      <rPr>
        <i/>
        <sz val="10"/>
        <rFont val="Calibri"/>
        <family val="2"/>
        <charset val="238"/>
      </rPr>
      <t>Policy Paper</t>
    </r>
  </si>
  <si>
    <t xml:space="preserve">Celowość realizacji projektu w trybie pozakonkursowym wynika z faktu umiejscowienia planowanego do utworzenia SOR w Lubinie w Wojewódzkim Planie Działania Systemu Państwowe Ratownictwo Medyczne. Połączenie realizacji dwóch projektów zintegrowanych, których działanie wpłynie istotnie na poprawę dostępności i jakości opieki medycznej oraz przyczyni się do rozwoju systemu ratownictwa medycznego. Realizacja przedmiotowego projektu pozwoli też na podniesienie poziomu bezpieczeństwa zdrowotnego wśród mieszkańców i osób czasowo przebywających na terenie powiatów: lubińskiego i polkowickiego. Ze względu na lokalizację SOR, obejmie on swoim obszarem oddziaływania ofiary wypadków górniczych i przemysłowych okręgu legnicko-głogowsko-lubińskiego, ofiary wypadków komunikacyjnych i innych mających miejsce na lub w okolicach pobliskich szlaków komunikacyjnych (droga międzynarodowa E-65, droga krajowa nr 3 i 36, droga wojewódzka nr 335 oraz droga szybkiego ruchu S3). Usytuowanie nowopowstałego szpitalnego oddziału ratunkowego przyczyni się do  zachowania zasady 'złotej godziny' przeznaczonej na udzielenie pomocy medycznej poszkodowanym pacjentom.   Ponadto realizacja   inwestycji  pozwoli  na  zwiększenie efektywności systemu ratownictwa medycznego przede wszystkim poprzez wypełnienie luk w dostępie do infrastruktury ratownictwa medycznego, zmniejszając tym samym wskaźnik liczby ludności przypadających statystycznie na jeden  SOR.
</t>
  </si>
  <si>
    <t xml:space="preserve">Planowany do realizacji projekt wpisuje się w założenia ujęte w:  Kontrakcie Terytorialnym dla Województwa Dolnośląskiego,  Wojewódzkim Planie Działania Systemu Państwowe Ratownictwo Medycznego, Policy Paper dla ochrony zdrowia na lata 2014-2020, Krajowe ramy strategiczne, Szczegółowy Opis Osi Priorytetowych Programu Operacyjnego Infrastruktura i Środowisko 2014-2020 , Plan Działań dla Strategii Sprawne Państwo 2020 oraz  w cele szczegółowe określone w IX osi priorytetowej POIiŚ , jakimi są inwestycje w infrastrukturę zdrowotną i społeczną, przyczyniające się do rozwoju krajowego, regionalnego i lokalnego, zmniejszające nierówności w zakresie stanu zdrowia oraz podnoszące jakość i dostępność usług z zakresu ochrony zdrowia , w szczególności racjonalizacji i rozwoju bazy ochrony zdrowia - inwestycje w infrastrukturę podmiotów leczniczych ukierunkowane na specyficzne dla Województwa problemy zdrowotne.  </t>
  </si>
  <si>
    <t>W odniesieniu do wskaźników ekonomicznych realizacja projektu wpłynie na zwiększenie rentowności podmiotu ze względu na zwiększenie ilości badań oraz świadczonych usług. Dzięki dotychczas realizowanym  projektom inwestycyjnym, Spółka dysponuje rozległym  doświadczeniem, posiada zespół i wiedzę (w tym metodologiczną), które są kluczowymi czynnikami   dla  efektywnego organizacyjne i finansowo zarządzania  projektem, zarówno w fazie planowania, jaki i jego realizacji oraz rozliczenia . Powyższe wskazuje na znaczące prawdopodobieństwo osiągnięcia celów projektu z zachowaniem planowanego zakresu rzeczowego, harmonogramu i budżetu. Ze względu na rozwojowy charakter planowanej inwestycji pozyskanie nowego kontraktu na świadczenie usług w ramach Szpitalnego Oddziału Ratunkowego  (zwiększenie zakresu realizowanych świadczeń przy zachowaniu poziomu kontraktowania w NFZ w ramach dotychczasowej działalności na co najmniej takim samym poziomie),  w oczywisty sposób przyczyni się ona do poprawy efektywności finansowej podmiotu ze względu na bardziej racjonalne wykorzystanie zasobów (rzeczowych i finansowych) wykorzystywanych do ogólnego zarządu w jednostce.  Ponadto realizacja projektu wpisuje się w plany restrukturyzacji jednostki, polegające na reorganizacji pracy obszarów świadczących usługi medyczne w celu maksymalnego i efektywnego wykorzystania posiadanej infrastruktury i bazy sprzętowej.</t>
  </si>
  <si>
    <t xml:space="preserve">
Głównym rezultatem będzie poprawa świadczonych usług medycznych poprzez inwestycje w infrastrukturę podmiotów ochrony zdrowia o charakterze strategicznym w obszarach deficytowych z punktu widzenia potrzeb społeczeństwa uwzględniające braki w infrastrukturze ratownictwa medycznego, poprzez utworzenie nowego Szpitalnego Oddziału Ratunkowego.
Nadrzędnym celem przedmiotowego projektu będzie zapewnienie wzrostu bezpieczeństwa zdrowotnego wśród mieszkańców oraz osób przebywających na terenie powiatu lubińskiego oraz polkowickiego poprzez obniżenie poziomu śmiertelności oraz skutków powikłań powstających w wyniku wypadków i innych skutków nagłego zagrożenia zdrowotnego. 
</t>
  </si>
  <si>
    <t xml:space="preserve">Przedmiotem projektu jest przeprowadzenie prac inwestycyjnych przy uwzględnieniu obowiązujących standardów jakościowych i norm prawnych zawartych w Rozporządzeniu Ministra Zdrowia z dnia 15 marca 2007 r. w sprawie szpitalnego oddziału ratunkowego oraz w Rozporządzeniu Ministra Infrastruktury z dnia 20 lipca 2004 r. w sprawie wymagań dla lądowisk, polegających na:
- rozbudowie istniejącego Szpitala poprzez wybudowanie Szpitalnego oddziału ratunkowego, 
- zakupie nowoczesnej aparatury i sprzętu medycznego 
- budowie lądowiska dla śmigłowców ratownictwa medycznego na dachu nowopowstałego budynku.
Wszystkie powyższe działania przyczynią się do poprawy świadczonych usług medycznych poprzez inwestycje w infrastrukturę podmiotów ochrony zdrowia o charakterze strategicznym w obszarach deficytowych z punktu widzenia potrzeb społeczeństwa uwzględniające braki w infrastrukturze ratownictwa medycznego, poprzez utworzenie nowego Szpitalnego Oddziału Ratunkowego. Ponadto nadrzędnym celem przedmiotowego projektu będzie zapewnienie wzrostu bezpieczeństwa zdrowotnego wśród mieszkańców oraz osób przebywających na terenie powiatu lubińskiego oraz polkowickiego poprzez obniżenie poziomu śmiertelności oraz skutków powikłań powstających w wyniku wypadków i innych skutków nagłego zagrożenia zdrowotnego. </t>
  </si>
  <si>
    <t>2015.04</t>
  </si>
  <si>
    <t>2017.06</t>
  </si>
  <si>
    <t>[rok] 2015</t>
  </si>
  <si>
    <t>[rok] 2016</t>
  </si>
  <si>
    <t>[rok] 2017</t>
  </si>
  <si>
    <t xml:space="preserve">Dokumentacja projektowa
</t>
  </si>
  <si>
    <t>Opracowanie projektu budowlano- wykonawczego</t>
  </si>
  <si>
    <t xml:space="preserve">Dokumentacja aplikacyjna
</t>
  </si>
  <si>
    <r>
      <t>Opracowanie dokumentacji aplikacyjnej w tym wniosku odofinansowanie,</t>
    </r>
    <r>
      <rPr>
        <sz val="10"/>
        <rFont val="Calibri"/>
        <family val="2"/>
        <charset val="238"/>
      </rPr>
      <t xml:space="preserve">studium wykonalności, załączników do umowy o dofinansowanie </t>
    </r>
  </si>
  <si>
    <t>Nadzór inwestorski</t>
  </si>
  <si>
    <t>Pełnienie funkcji inspektorów nadzoru branż : sanitarnej , elektrycznej, ogólnobudowlanej</t>
  </si>
  <si>
    <t>wycinka drzew, nasadzenia, zasilanie placu budowy, konsultacje prawne, konsultacje projketowe, kosztorysy inwestorskie</t>
  </si>
  <si>
    <t>Roboty Budowlane</t>
  </si>
  <si>
    <t>Wszelkie prace i roboty związane z budową obiektu poza instalacjami</t>
  </si>
  <si>
    <t>Prace instalacyjne</t>
  </si>
  <si>
    <t>Prace instalacyjne obejmujące: instalaca wentylacujna i klimatyzacyjna, instalacje elektryczne, ppoż, instalacje niskoprądowe, sieci zewnętrzne oraz gazy  medyczne</t>
  </si>
  <si>
    <t>Budowa Lądowiska</t>
  </si>
  <si>
    <t>Budowa lądowiska dla śmigłowców sanitarnych z oświetleniem i systemem nawigacji</t>
  </si>
  <si>
    <t>Wyposażenie medyczne i niemedyczne</t>
  </si>
  <si>
    <t>Zakup sprzętu i aparatury medycznej oraz wyposażenia niemedycznego</t>
  </si>
  <si>
    <t>Działania informacyjno- promocyjne</t>
  </si>
  <si>
    <t>tablice informacyjne,  tablice pamiątkowe, naklejki na sprzęt i wyposażenie, informacje zamieszczane  stronie www Beneficjenta oraz w lokalnych mediach</t>
  </si>
  <si>
    <t>Remont i rozbudowa istniejącego lądowiska przy SP ZOZ w Siemiatyczach wraz z niezbędną infrastrukturą</t>
  </si>
  <si>
    <t>SP ZOZ w Siemiatyczach, Szpitalna 8, 17-300 Siemiatycze</t>
  </si>
  <si>
    <t xml:space="preserve">siemiatycki </t>
  </si>
  <si>
    <t>20 10</t>
  </si>
  <si>
    <r>
      <t xml:space="preserve">Cel zgodnie z </t>
    </r>
    <r>
      <rPr>
        <i/>
        <sz val="10"/>
        <rFont val="Calibri"/>
        <family val="2"/>
        <charset val="238"/>
        <scheme val="minor"/>
      </rPr>
      <t>Policy Paper</t>
    </r>
  </si>
  <si>
    <t xml:space="preserve">Samodzielny Publiczny ZOZ w Siemiatyczach jest największą jednostką ochrony zdrowia na terenie powiatu siemiatyckiego realizującą świadczenia medyczne na rzecz jego mieszkańców oraz jedyną placówką, która może zapewnić zarówno stacjonarne, jak i ambulatoryjne świadczenia zdrowotne. Znaczne oddalenie od ośrodków medycznych o wyższym stopniu referencyjności powoduje, iż jednostki pogotowia ratunkowego działające w systemie ratownictwa medycznego transportują do SP ZOZ w Siemiatyczach praktycznie wszystkich pacjentów pozostających w stanie zagrożenia życia i zdrowia. W sytuacji gdy często minuty decydują o życiu lub zdrowiu człowieka, posiadanie przez SP ZOZ w Siemiatyczach lądowiska dostosowanego do przyjmowania helikopterów pozwoli na udzielanie wysokospecjalistycznej pomocy w bardzo krótkim czasie.Umożliwi szybkie podjęcie działań mających na celu przywrócenie funkcji życiowych i ustabilizowanie stanu pacjenta. Pozwoli na utrzymanie zasady „złotej godziny”.  </t>
  </si>
  <si>
    <t xml:space="preserve">W aktualizacji Planu Działania Systemu Państwowe Ratownictwo Medyczne dla województwa podlaskiego SP ZOZ w Siemiatyczach jest ujęty w Wykazie świadczeniodawców wspierających system ratownictwa medycznego z uwagi na kryterium czasu dotarcia. Samodzielny Publiczny ZOZ w Siemiatyczach jest największą jednostką ochrony zdrowia na terenie powiatu siemiatyckiego realizującą świadczenia medyczne na rzecz jego mieszkańców oraz jedyną placówką, która może zapewnić zarówno stacjonarne, jak i ambulatoryjne świadczenia zdrowotne. 
Znaczne oddalenie od ośrodków medycznych o wyższym stopniu referencyjności powoduje, iż jednostki pogotowia ratunkowego działające w systemie ratownictwa medycznego transportują do SP ZOZ w Siemiatyczach praktycznie wszystkich pacjentów pozostających w stanie zagrożenia życia i zdrowia. Prowadzi to niestety do sytuacji, w której z uwagi na charakter schorzenia pacjenta lub charakter jego urazów tj. (przypadki niedokrwiennych udarów mózgu, ostrych zespołów wieńcowych, zawałów mięśnia sercowego itp.) placówka nie jestest w stanie samodzielnie zapewnić pacjentowi właściwego leczenia z powodu braku oddziałów wysokospecjalistycznych. W takich przypadkach przetransportowanie pacjenta do właściwego specjalistycznego ośrodka w możliwie jak najkrótszym czasie staje się sprawą niezwykle ważną. Należy tu również podkreślić fakt, iż usytuowanie SP ZOZ w pobliżu Stacji Pomp w Adamowie (PERN), charakteryzującej się wysoką wypadkowością drogi krajowej „19” , a także największego składu amoniaku w województwie podlaskim (wykorzystywanego w działających w Siemiatyczach zakładach przetwórstwa owocowo – warzywnego) rodzi konieczność powstania całodobowego lądowiska, które pozwoli na właściwe zabezpieczenie szybkiego transportu medycznego w przypadku wystąpienia nagłych stanów zagrożenia życia i zdrowia związanych z wypadkami komunikacyjnymi, awariami lub katastrofami technicznymi czy tez innymi zdarzeniami kryzysowymi. W sytuacji gdy często minuty decydują o życiu lub zdrowiu człowieka, posiadanie przez SP ZOZ w Siemiatyczach lądowiska dostosowanego do przyjmowania helikopterów pozwoli na udzielanie wysokospecjalistycznej pomocy w bardzo krótkim czasie. Umożliwi szybkie podjęcie działań mających na celu przywrócenie funkcji życiowych i ustabilizowanie stanu pacjenta. Pozwoli na utrzymanie zasady „złotej godziny”.  </t>
  </si>
  <si>
    <t>W celu zapewnienia największego stopnia efektywności w tym kosztowej zostanie przeanalizowanych kilka wariantów realizacji inwestycji. Zaplanowane w projekcie wydatki są uzasadnione i adekwatne z punktu widzenia zakresu i celu projektu. Koszty inwestycji zostaną oszacowane na podstawie aktualnych kosztorysów i wyceny usług. Realizacja projektu pozwoli na usprawnienie procesu diagnostycznego, a co za tym idzie polepszenie dostępności do specjalistycznej opieki zdrowotnej oraz skrócenie czasu reakcji służb ratunkowych. 
Dotacja na remont i rozbudowę lądowiska wpłynie pozytywnie na wynik finansowy Szpitala. Szybsza reakcja służb ratunkowych wpłynie na zmniejszenie ciężkości stanu zdrowia transportowanych chorych, dzięki czemu zmniejszy się długość ich pobytu w szpitalu. Możliwy będzie również transport chorych wymagających wysokospecjalistycznej opieki dostępnej w innych ośrodkach. Przetransportowanie do specjalistycznych ośrodków powinno być możliwe w jak najkrótszym czasie, ponieważ często od tego zależy życie pacjentów. Powyższe przesłanki wpłyną pozytywnie na efektywność finansową Szpitala.</t>
  </si>
  <si>
    <t>Poprawa funkcjonowania  systemu ratownictwa medycznego w powiecie siemiatyckim.</t>
  </si>
  <si>
    <t>Projekt polega na remoncie oraz rozbudowie istniejącego lądowiska SP ZOZ w Siemiatyczach wraz z niezbędną infrastrukturą. W ramach inwestycji zaplanowano niezbędne roboty budowlano-montażowe, przygotowanie terenu, betonowanie konstrukcji, roboty elektryczne, montaż systemów naprowadzania, oświetlenie terenu, kanalizację deszczową, wraz z niezbędną infrastrukturą drogową.</t>
  </si>
  <si>
    <t>Roboty budowlano- montażowe</t>
  </si>
  <si>
    <t>Działania polegające na remoncie i rozbudowie istniejącego lądowiska przy SP ZOZ w Siemiatyczach wraz z niezbędną infrastrukturą objemujące m.in. Przygotowanie terenu, betonowanie konstrukcji, roboty elektryczne, oświetlenie, kanalizację deszczową, wypełnianie szczelin, nadzór inwestorski itp.)</t>
  </si>
  <si>
    <t>POIiŚ.9.P.12</t>
  </si>
  <si>
    <t>Rozbudowa i doposażenie Zespołu Opieki Zdrowotnej w Busku-Zdroju wraz z budową lądowiska dla helikopterów celem utworzenia Szpitalnego Oddziału Ratunkowego</t>
  </si>
  <si>
    <t>Zespół Opieki Zdrowotnej w Busku-Zdroju; ul. Bohaterów Warszawy 67; 28-100 Busko-Zdrój</t>
  </si>
  <si>
    <t>buski</t>
  </si>
  <si>
    <t>26 01</t>
  </si>
  <si>
    <t>9.1 Infrastruktura Ratownictwa Medycznego</t>
  </si>
  <si>
    <t>Utworzenie nowych szpitalnych oddziałów ratunkowych powstałych od podstaw lub na bazie istniejących  izb przyjęć ze szczególnym uwzględnieniem stanowisk wstępnej intensywnej terapii (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jako WPDSPRM jako planowane.</t>
  </si>
  <si>
    <t xml:space="preserve">Realizacja projektu w trybie pozakonkursowym wynika z faktu umieszczenia SOR w Kontrakcie Terytorialnym, Wojewódzkim Planie Działania Systemu Państwowe Ratownictwo Medyczne dla Województwa Świetokrzyskiego.  Zespół Opieki Zdrowotnej w Busku-Zdroju jest wyspecjalizowaną jednostką w zakresie udzielania świadczeń zdrowotnych niezbędnych dla ratownictwa medycznego w dziedzinie:  anestezjologii i intensywnej terapii, pediatrii, chirurgii ogólnej, ortopedii i traumatologii narządu ruchu, chorób wewnetrznych.  Budowa SOR w Busku-Zdroju jest konieczna dla zapewnienia równomiernej dostępności do świadczeń zdrowotnych na rzecz osób w stanie nagłego zagrożenia życia dla mieszkańców trzech powiatów: buskiego, pińczowskiego i kazimierskiego gdzie obecnie nie działa żaden SOR. Obszar zamieszkały jest przez ponad 150 tys. mieszkańców. ZOZ w Busku-Zdroju usytułowany jest na terenie uzdrowiskowym - co się wiąże z dużą ilością kuracjuszy i gości zagranicznych. Turystyka zdrowotna w tej części regionu generuje wzmożony ruch ludności, co wymaga odpowiedniego zabezpieczenia usług zdrowotnych, także w sferze ratownictwa medycznego.   </t>
  </si>
  <si>
    <t>Przez utworzenie SOR, zostanie podpisana umowa na dofinansowanie co znacząco zmieni sytuację Szpitala.  Zwiększy się ilość przyjętych do szpitala pacjentów, poprawi się  jakość opieki zdrowotnej w powiecie, nowe wyposażenie przyczyni się do skrócenia czasu diagnostyki oraz poprawy jej jakości. Zwiększy się poziom bezpieczeństwa zdrowotnego w południowej części województwa świętokrzyskiego.</t>
  </si>
  <si>
    <t>Projekt utworzenia SOR ograniczy ryzyko wystąpienia stanu zagrożenia życia poprzez lepszą dostępność do usług zdrowotnych (diagnostycznych i ratujących życie) w trzech powiatach: buskim, pińczowskim i kazimierskim oraz rzeszy kuracjuszy i turystów korzystających z Uzdrowisk w Busku-Zdroju i Solcu-Zdroju. Pozwoli osiągnąć standard tzw. „złotej godziny”. Budowa lądowiska dla helikopterów umożliwi szybkie dostarczenie chorego lub poszkodowanego do szpitali specjalistycznych.</t>
  </si>
  <si>
    <t xml:space="preserve">Projekt zakłada podniesienie jakości i dostępności usług z zakresu ochrony zdrowia poprzez utworzenie szpitalnego oddziału ratunkowego wraz z budową lądowiska dla helikopterów. Projekt zakłada dobudowę do istniejącej Izby Przyjęć nowego budynku (przeznaczonego na dalszą część SOR-u) połączonego łącznikiem z wyposażeniem w sprzęt i aparaturę medyczną i wyposażenie medyczno – meblowe, niezbędne do funkcjonowania SOR oraz budowę lądowiska dla helikopterów. </t>
  </si>
  <si>
    <t>Prace związane z przygotowaniem dokumentacji, roboty rozbiórkowe, ogólnobudowlane i instalacyjne</t>
  </si>
  <si>
    <t xml:space="preserve">Zakup wyposażenia i aparatury medycznej zgodny z Rozporządzeniem Ministra Zdrowia z dnia 03 listopada 2011 roku w sprawie SOR </t>
  </si>
  <si>
    <t>Utworzenie Centrum Urazowego dla dzieci w Uniwersyteckim Dziecięcym Szpitalu Klinicznym  w Białymstoku.</t>
  </si>
  <si>
    <t>Inwestycja w infrastrukturę Copernicus Podmiot Leczniczy Sp. z o.o. w celu osiągnięcia pełnej funkcjonalności Centrum Urazowego dla dzieci na bazie Szpitala im. Mikołaja Kopernika w Gdańsku</t>
  </si>
  <si>
    <t>2016.11</t>
  </si>
  <si>
    <t>Inwestycja w infrastrukturę Wojewódzkiego Szpitala Specjalistycznego im. NMP w Częstochowie w celu osiągnięcia pełnej funkcjonalności Centrum Urazowego</t>
  </si>
  <si>
    <t>Utworzenie Pediatrycznego Centrum Urazowego oraz rozbudowa i remont Szpitalnego Oddziału Ratunkowego w Instytucie „Centrum Zdrowia Matki Polki” w Łodzi wraz z przebudową lądowiska dla śmigłowców i zakupem sprzętu medycznego na potrzeby oddziału</t>
  </si>
  <si>
    <t>„Zakup i  wdrożenie technologii NVG oraz modernizacja śmigłowców EC 135 z wersji P2+ do wersji P3”</t>
  </si>
  <si>
    <t>Narzędzie 11</t>
  </si>
  <si>
    <t>POIiŚ.9.P.1</t>
  </si>
  <si>
    <t>POIiŚ.9.P.53</t>
  </si>
  <si>
    <t>POIiŚ.9.P.54</t>
  </si>
  <si>
    <t xml:space="preserve">Nazwa: Uniwersytecki Dziecięcy Szpital Kliniczny w Białymstoku
Województwo: podlaskie
Powiat: Miasto Białystok
Gmina:  Miasto Białystok
 ul. Jerzego Waszyngtona 17
15-274 Białystok
Tel.: (85) 7450541
Fax.: (85) 7421838
e-mail: dsk@umb.edu.pl
</t>
  </si>
  <si>
    <t>m. Białystok</t>
  </si>
  <si>
    <t>20 61</t>
  </si>
  <si>
    <t>0-ogólnopolski</t>
  </si>
  <si>
    <t xml:space="preserve">Dokument Policy paper dla ochrony zdrowia na lata 2014-2020. Krajowe ramy strategiczne przewiduje działania w celu wzmocnienia Systemu Państwowego Ratownictwa Medycznego przewiduje konieczność stworzenia nowych Centrów Urazowych (Narzędzie 9: Utworzenie nowych CU (roboty budowlane, doposażenie)
25 stycznia 2016 r. minister zdrowia podpisał rozporządzenie w sprawie centrum urazowego dla dzieci. Na mocy rozporządzenia, które wejdzie w życie 1 czerwca 2016 r. (z wyjątkiem § 2 ust. 1 pkt 5, który wchodzi w życie z dniem 1 stycznia 2019 r.), powstaną centra urazowe dla dzieci. 
Zgodnie z zapisami Szczegółowego Opisu Osi Priorytetowych POIŚ 2014-2020, w ramach Działania 9.1, 
dla projektów z zakresu utworzenia nowych centrów urazowych przewidziany jest tryb pozakonkursowy.
Wnioskodawcami mogą być podmioty lecznicze udzielające świadczeń zdrowotnych w zakresie ratownictwa medycznego, w których planowane jest utworzenie  Centrum Urazowego. 
Wybór wnioskodawcy wynika z faktu spełnienia wymogów jednostki w aspekcie możliwości utworzenia Centrum Urazowego dla dzieci. Szpital znajduje się w bezpośrednim sąsiedztwie lądowiska dla śmigłowców HEMS, przystosowanym do startów i lądowań zarówno w dzień, jak i w nocy. Ponadto jednostka zapewnia dostępność do świadczeń zdrowotnych przez lekarzy gotowych do udzielenia świadczeń w czasie nieprzekraczającym 30 minut od momentu powstania okoliczności uzasadniających ich udzielenie.
Centrum Urazowe posiada wpis do Wojewódzkiego Planu Działania Systemu Państwowe Ratownictwo Medyczne jako planowane do utworzenia. 
</t>
  </si>
  <si>
    <t xml:space="preserve">Projekt zgodny jest  z:
* dokumentem  Krajowe ramy strategiczne. Policy paper dla ochrony zdrowia na lata 2014-2020.
* Strategią Rozwoju Województwa Podlaskiego do roku 2020  celu operacyjnego13 3.3. Poprawa stanu zdrowia społeczeństwo oraz bezpieczeństwa publicznego określono jako jeden z kierunków interwencji: Wzrost efektywności działania podmiotów i służb bezpieczeństwa publicznego i ratownictwa.
* dokumentem Szczegółowy Opis Osi Priorytetowych POIiŚ. </t>
  </si>
  <si>
    <t xml:space="preserve">Planowane działania dotyczące poprawy infrastruktury medycznej, wdrożenia innowacyjnych technologii w procesy lecznicze mają pozytywny wpływ na poprawę efektywności finansowej podmiotu. Projekt przewiduje doposażenie oddziałów realizujacych zadania w ramach tworzonego Centrum Urazowego dla dzieci. Aparatura zakupiona w ramach projektu służyć bedzie licznym pacjentom, co pozwoli na poprawę diagnostyki i procesu leczenia. W rezultacie przełoży się to na efekty finansowe np: skrocenie pobytu w szpitalu , co zmniejszy koszty funkcjonowania podmiotu.Innym aspektem , który wpłynie na poprawę efetywności finansowej Beneficjenta jest uniknięcie wysokich kosztów awarii dotychczas posiadanych aparatów słuzaćych diagnostyce radiologicznej.Posiadany tomograf komputerowy i rezonans magnetyczny nie spełniają wymogów nowoczesnej diagnostyki. Sprzęt jest wysłużony, częste awarie nie zabezpieczają sprawnego świadczenia usług oraz wpływają na wzrost kosztów eksploatacyjnych jednostki. </t>
  </si>
  <si>
    <t xml:space="preserve">Zakup środków trwałych w ramach realiz projektu  pozwali na poprawę sprawności działania szpitala i funkcjonowania w systemie ratownictwa jako centrum urazów wielonarządowych dla dzieci.
Celem  utworzenia Centrum Urazowego dla dzieci w UDSK:
- zapewnienie standardów opieki pacjentom urazowym
- skuteczniejsze działanie oddziałów zabiegowych szpitala
- ułatwienie i poprawa bezpieczeństwa oraz komfortu pracy personelu
- poniesienie bezpieczeństwa pacjentów
- podniesienie jakości świadczonych wysoko- specjalistycznych usług medycznych
Poprzez zaplanowane działania inwestycyjne projekt realizuje wprost cel szczegółowy POIiŚ tj:  
• zapewnienie dostępu ludności do infrastruktury ochrony zdrowia oraz poprawa efektywności systemu opieki zdrowotnej.  
Oczekiwanym rezultatem interwencji ma być poprawa świadczonych usług medycznych poprzez inwestycje w infrastrukturę podmiotów ochrony zdrowia o charakterze strategicznym w obszarach deficytowych z punktu widzenia potrzeb społeczeństwa i gospodarki oraz uwzględniających istniejące braki w infrastrukturze w wymiarze terytorialnym.
Realizowany projekt pozwoli na wypełnienie również celu, jakim jest: 
• Zwiększenie efektywności systemu ratownictwa medycznego zabezpieczenie przez centrum urazowe pomocy dla populacji minimum jednego miliona osób zamieszkujących obszar pozwalający na dotarcie z miejsca zdarzenia w czasie do 1,5 godziny
Realizacja projektu, który przewiduje doposażenie oddziałów szpitala o ponadregionalnym znaczeniu, w celu utworzenia Centrum Urazowego dla dzieci, w regionie, który wg Policy Paper w Ochronie Zdrowia, o jednym z najniższym nasyceniu aparaturą medyczną, jest interwencją, która wypełnia cele IX osi priorytetowej POIiŚ 2014-2020
</t>
  </si>
  <si>
    <t xml:space="preserve">Projekt dotyczy zakupu i instalacji aparatury medycznej pozwalającej na świadczenie usług medycznych ramach  planowanego Centrum Urazowego dla dzieci. Określony zakres projektu jest wynikiem analizy stanu wyposażenia klinik Uniwersyteckiego Dziecięcego Szpitala Klinicznego w Białymstoku w aspekcie możliwości świadczenia usług ratujących życie.
Ze względu na charakter interwencji w obszarze Centrum Urazowego projektem objęto następujące oddziały szpitala:
• Zakład Diagnostyki Obrazowej
• Klinika Ortopedii i Traumatologii Dziecięcej 
• Klinika Chirurgii Dziecięcej 
• Oddział Intensywnej Terapii  
Realizacja projektu przewiduje doposażenie ww. oddziałów. 
Dokonano audytu potrzeb klinik szpitala i zdiagnozowano istniejące braki w wyposażeniu oraz dokonanie oceny stanu posiadanego sprzętu.
W wyniku realizacji projektu powstanie Centrum Urazowe dla dzieci, co wpłynie na:
- zapewnienie standardów opieki pacjentom urazowym,
-skuteczniejsze działanie oddziałów zabiegowych szpitala,
- ułatwienie i poprawa bezpieczeństwa oraz komfortu pracy,
- poniesienie bezpieczeństwa pacjentów,
-podniesienie jakości świadczonych wysoko- specjalistycznych usług medycznych.
Realizacja projektu będzie oddziaływać również na inne jednostki systemu ochrony zdrowia. Ze względu na unikalne zasoby kompetencyjne UDSK współpracuje z wieloma podmiotami. 
</t>
  </si>
  <si>
    <t xml:space="preserve">Zakup środków trwałych pozwalających na poprawę sprawności działania i możliwość świadczenia usług zdrowotnych  w obszarze funkcjonowania  centrum urazów wielonarządowych:
Rezonans magnetyczny 1,5 T z oprogramowaniem pediatrycznym w zestawie z 2 stacjami lekarskimi wraz z instalacją -1
Tomograf komputerowy 64 rzędowy w zestawie z 2 stacjami lekarskimi wraz z instalacją -1
Inkubatory zamknięte-3
Kraniotom-1
Wiertaki ortopedyczne-2
Zestaw do mikrochirurgii-1
Stabilizatory zewnętrzne-2
</t>
  </si>
  <si>
    <t>Liczba wspartych podmiotów leczniczych, w tym liczba wspartych podmiotów leczniczych udzielających świadczeń ratownictwa medycznego lub jednostek organizacyjnych szpitali wyspecjalizowanych w zakresie udzielania świadczeń niezbędnych dla ratownictwa medycznego</t>
  </si>
  <si>
    <t>Nakłady inwestycyjne na zakup aparatury 
medycznej</t>
  </si>
  <si>
    <t>COPERNICUS PODMIOT LECZNICZY, Spółka z ograniczoną odpowiedzialnością, ul. Nowe Ogrody 1-6, 80-803 Gdańsk</t>
  </si>
  <si>
    <t>m. Gdańsk</t>
  </si>
  <si>
    <t>REGIONALNY</t>
  </si>
  <si>
    <t>Copernicus PODMIOT LECZNICZY, Spółka z ograniczoną odpowiedzialnością i jego przedsiębiorstwo, na bazie którego ma być utworzone Centrum Urazowe dla dzieci, zlokalizowane przy ul. Nowe Ogrody 1-6 w Gdańsku, posiada zasoby kadrowie oraz instytucjonalne, jak również warunki infrastrukturalne (z uwzględnieniem luk planowanych do zaspokojenia w ramach przedmiotowego projektu) do pełnienia funkcji nowej jednostki systemu PRM, jakim jest centrum urazowe dla dzieci, zgodnie z Rozporządzeniem Ministra Zdrowia z dnia 25 stycznia 2016 r. w sprawie centrum urazowego dla dzieci i przepisów ustawy o Państwowym Ratownictwie Medycznym (art. 39e-g). W Szpitalu im. Mikołaja Kopernika, poza Szpitalnym Oddziałem Ratunkowym, którego modernizacja zakończyła się w IVQ2015 r., funkcjonują także następujące oddziały, kluczowe z punktu widzenia funkcjonowania centrum razowego dla dzieci, uwzględnione także jako wymogi formalno-merytoryczne umożliwiające realizowane działań medycznych na rzecz pacjentów z urazami wielonarządowymi w stanie nagłego zagrożenia zdrowotnego, tj. :Oddział Anestezjologii i Intensywnej Terapii dla Dzieci, Kliniczny Oddział Chirurgii i Urologii Dzieci i Młodzieży Gdańskiego Uniwersytetu Medycznego (GUM-ed), Kliniczny Oddział Ortopedii i Traumatologii Narządu Ruchu dla Dzieci i Młodzieży GUM-ed, Kliniczny Oddział Gastroenterologii, Hepatologii i Żywienia Dzieci GUMed, Kliniczny Oddział Pediatrii Klinicznej GUMed, Oddział Kardiochirurgii Dziecięcej im. WOSP, Oddział Otolaryngologiczny dla Dzieci, Oddział Neonatologiczny z Pododdziałem Patologii Noworodków. Nie bez znaczenia jest także fakt, iż innym przedsiębiorstwie Spółki, tj. Szpitalu św. Wojciecha przy Al. Jana Pawła II w Gdańsku funkcjonują  także: Oddział Neonatologii i Intensywnej Terapii Noworodka w III stopniu referencyjności w zakresie perinatologii oraz Oddział Pediatryczny. Oprócz zmodernizowanego SOR-u, Szpital im. Mikołaja Kopernika dysponuje oddanym w 2013 roku  do użytku Zintegrowanym Blokiem Operacyjnym z 11 salami, wyposażonym w najnowocześniejszy sprzęt, spełniający najwyższe międzynarodowe wymagania sanitarno-epidemiologiczne i technologiczne. Usytuowanie Bloku Operacyjnego pozwala na szybką komunikację z Oddziałami. Blok Operacyjny jest utrzymywany w pełnej gotowości do natychmiastowego wykonania zabiegów operacyjnych o każdej porze z pełną obsadą i zabezpieczeniem Centralnej Sterylizacji. Spółka niemalże w pełnym zakresie dysponuje odpowiednimi zasobami sprzętowymi oraz aparaturą medyczną, umożliwiającymi całodobowe i niezwłoczne wykonywanie badań diagnostycznych bez konieczności przewożenia pacjenta urazowego specjalistycznymi środkami transportu sanitarnego, jak również posiada sprzęt i aparaturę medyczną niezbędną do wykonywania całodobowej endoskopii diagnostycznej i zabiegowej. Braki sprzętowe zostały zaplanowane jako przedmiot projektu  Spółka posiada również odpowiednie zasoby kadrowe dla zespołu urazowego, zgodnie z wymaganiami Ministra Zdrowia.  Ponadto Społka i ww. przedsiębiorstwo w sposób ścisły współpracuje z uczelnią medyczną - Gdańskim Uniwersytetem Medycznym. Luki infrastrukturalne, w tym budowa lądowiska dla śmigłowców zostały uwzględnione w przedmiocie ninijeszego projektu jako zakres umożliwiający osiągnięcie pełnego, funkcjonalnego, adekwatnego w zakresie ilościowym i jakościowym do potrzeb populacji, do której świadczenia będą kierowane. Copernicus PL Sp. z o.o. realizuje swoje zadania poprzez poszczególne przedsiębiorstwa spółki, zgodnie z treścią Aktu założycielskiego  oraz Regulaminem organizacyjnym zatwierdzonym Uchwałą nr 30/10/2015 Rady Nadzorczej Copernicus PL Sp. z o.o. z dnia 28.10.2015 r. Podmiot funkcjonuje w publicznym systemie ochrony zdrowia, zatem realizuje świadczenia zdrowotne zgodnie z przepisami ww. ustawy, jak również ustawy z dnia 27 sierpnia 2004 r. o świadczeniach opieki zdrowotnej finansowanych ze środków publicznych (Dz. U. z 2004 r. Nr 210, poz. 2135 z późniejszymi zmianami) i aktów wykonawczych do ww. ustaw, m.in. na podstawie kontraktu zawartego z właściwym terytorialnie Oddziałem Narodowego Funduszu Zdrowia. Podmiot posiada Certyfikat akredytacyjny w zakresie działalności Szpitala im. Mikołaja Kopernika udzielony przez Ministra Zdrowia w ramach prowadzonego przez Centrum Monitorowania Jakości w Ochronie Zdrowia projektu "Wsparcie procesu akredytacji Zakładów Opieki Zdrowotnej" wydany dnia  14.11.2013 z terminem ważności do 13.11.2016. Ponadto Copernicus Podmiot Leczniczy Sp. z o.o. ma udzieloną akredytację na prowadzenie stażu kierunkowego, stażu podyplomowego, szkolenia specjalistycznego, wpis na listę podmiotów uprawnionych do szkolenia w zakresie uzyskiwania umiejętności z zakresu węższych dziedzin medycyny lub udzielania określonych świadczeń zdrowotnych, o których mowa w ustawie z dnia 5 grudnia 1996 r. o zawodach lekarza i lekarza dentysty w 24 zakresach, w tym w kilku dziedzinach związanych z leczeniem dzieci. Zakres świadczeń zdrowotnych  udzielanych w podmiocie  leczniczym  trybie stacjonarnym w kontekście  kompleksowości oferty medycznej  placówki jest szeroki, co pozwala na pełnoprofilową, kompleksową opiekę nad pacjentami, również do 18 r.ż. Należy zwrócić uwagę, iż leczenie dzieci i młodzieży w ramach CU wymaga innej specyfiki, aniżeli w przypadku dorosłych. Dotyczy to zarówno wymagań infrastrukturalnych, jak i kompetencyjnych oraz organizacji procesu udzielania świadczeń. Najczęstszymi przyczynami zgonów dzieci i młodzieży (1-19 lat), stanowiącymi ponad połowę wszystkich zgonów, są urazy i zatrucia, którym częściej ulegają chłopcy – ponad 57% przyczyn zgonów w tej grupie wiekowej. Około 50% wszystkich urazów u dzieci jest spowodowane wypadkami komunikacyjnymi. Liczba pacjentów w oddziałach chirurgii dziecięcej w Polsce sięga około 140 tys. pacjentów. Stworzone na bazie przedsiębiorstwa spółki COPERNICUS PL centrum urazowe zabezpieczy ciągłość szybkiego postępowania diagnostycznego oraz kompleksowe leczenie w jednym – wieloprofilowym ośrodku – pacjentów w stanie nagłego zagrożenia zdrowotnego spowodowanego działaniem czynnika zewnętrznego, którego następstwem są ciężkie, mnogie lub wielonarządowe obrażenia ciała. Utworzenie tego CU przyczyni się do zmniejszenia powikłań, obniżenia wysokiej śmiertelności i kalectwa pourazowego. Stworzone CU stanowić będzie bazę dydaktyczną i szkoleniową dla kadry medycznej zapewniającą szkolenie w zakresie światowych standardów diagnostycznych i leczniczych. Świadczenia realizowane będą przez działania interdyscyplinarne, przy udziale personelu o różnych specjalizacjach, dedykowanych pacjentom dziecięcym. Wstępna diagnostyka pacjenta urazowego odbywać się będzie w SOR, wdrożone zostanie leczenie zapewniające stabilizację funkcji życiowych oraz podejmowana będzie decyzja o dalszym leczeniu. Pacjentem zajmie się tzw. zespół urazowy dziecięcy. Analizując dane statystyczne dotyczące przyjęć pacjentów na Szpitalny Oddział Ratunkowy Szpitala im. Mikołaja Kopernika każdego roku przyjmowanych jest blisko 77 tys. pacjentów (średnio 210 osób dziennie) - dane dot. 2015 roku, z czego ok. 30% stanowią osoby do 18 r.ż co zdecydowanie świadczy zarówno o potrzebie społecznej w zakresie utworzenia CU dla dzieci w regionie (województwie pomorskim) i potencjału jednostki do realizowania ww. funkcji.  Z uwagi na powyższe oraz konieczność utworzenia ww. jednostki systemu w województwie pomorskim, Copernicus PL Sp. z o.o. został wybrany jako podmiot, w którym powinno powstać centrum urazowe dla dzieci - powyższe uzyskało pozytywną opinię organu kontrolującego (nadzorującego) podmiot, akceptację Wojewody Pomorskiego, jako podmiotu odpowiedzialnego za funkcjonowanie systemu w województwie, konsultanta województkiego w dziedzinie chirurgiii dziecięcej dla województwa pomorskiego, konsultanta krajowego oraz Ministra Zdrowia. Powyższe pozwoliło na wpisanie ww. jednostki jako planowanej do utworzenia do Województkiego Planu Działania Systemu Państwowe Ratownictwo Medyczne dla województwa pomorskiego. Pismem znak: SOR.453.3.30.2016.TM (IK 581600) z 31.05.2016 r. Minister Zdrowia zatwierdził aktualizację nr 10 Wojewódzkiego Planu Działania Systemu Państwowe Ratownictwo Medyczne dla województwa pomorskiego. Przedmiotowa aktualizacja planu, zatwierdzona przez Ministra Zdrowia, zakłada utworzenie centrum urazowego dla dzieci na bazie Szpitala im. Mikołaja Kopernika w Gdańsku COPERNICUS Podmiot Leczniczy Sp. z o.o. Dla tego rodzaju przedsięwzięć/projektów przewidziano na poziomie dokumentów programowych możliwość wykorzystania ścieżki wyboru do dofinansowania w trybie pozakonkursowym, zgodnie z ustawą wdrożeniową.Dla tego rodzaju przedsięwzięć/projektów przewidziano na poziomie dokumentów programowych możliwość wykorzystania ścieżki wyboru do dofinansowania w trybie pozakonkursowym, zgodnie z ustawą wdrożeniową - zgodnie z zapisami Szczegółowego Opisu Osi Priorytetowych POIiŚ 2014-2020 w ramach Działania 9.1 wnioskodawcami mogą być podmioty lecznicze udzielające świadczeń zdrowotnych w zakresie ratownictwa medycznego, w którym zgodnie z WPDSPRM planowane jest utworzenie Centrów Urazowych. Dlatego typu projektów dotyczących centrów urazowych przewidziano pozakonkursowy tryb wyboru projektów. Wsparcie planowanych centrów urazowych wynika również z zapisów dokumentu pod nazwą Policy Paper dla ochrony zdrowia na lata 2014-2020.</t>
  </si>
  <si>
    <t>Przedsięwzięcie jest zgodne z typami projektów, które są uwzględnione wprost jako konieczne do realizacji jako narzędzie implementacyjne nr 9 do osiągnięcia celu operacyjnego A w Policy Paper, skupiające się na infrastrukturze ratownictwa medycznego w ramach ww. celu pn. Rozwój profilaktyki zdrowotnej, diagnostyki i medycyny naprawczej ukierunkowany na główne problemy epidemiologiczne w Polsce. Dokument „Policy paper dla ochrony zdrowia na lata 2014–2020” wpisuje się w definicję dotyczącą warunkowości ex ante i ma charakter dokumentu strategiczno-wdrożeniowego. Opisane w nim cele, kierunki interwencji i narzędzia realizacji, projektowane na lata 2014–2020, odpowiadają na problemy, wyzwania i postulaty w obszarze opieki zdrowotnej wynikające z oceny sytuacji w ochronie zdrowia – określone m.in. we wspomnianych zaleceniach Rady UE w sprawie Krajowego programu reform oraz w Position Paper. Realizacja projektów obejmujących roboty budowlane i doposażenie, włacznie z pracami dotyczącymi szpitalnego oddziału ratunkowego i budowy całodobowego lądowiska lub lotniska dla śmigłowców, w ramach przedsięwzięć związanych z utworzeniem centrum urazowego, wpisanego do Wojewódzkiego Planu Działania Systemu Państwowe Ratownictwo Medyczne jest uwzględniona wprost w typach projektów planowanch do wdrożenia i wsparcia ze środków PO IiŚ 2014-2020 w zapisach Programu Operacyjnego i Szczegółowego Opisu Priorytetów. Przedsięwzięcie nie wynika wprost z Kontraktu Terytorialnego.</t>
  </si>
  <si>
    <t>Jak wyżej wskazano - zakres projektu obejmuje działania zmierzające do osiągnięcia zaplecza infrastrukturalnego pozwalającego na sprawne, szybkie i efektywne realizowanie funkcji CU dla dzieci. W tym zakresie, poprzez zwiększenie dostępności do specjalistycznych świadczeń medycznych realizowanych na rzecz pacjentów poniżej 18 r.ż będących w stanie nagłego zagrożenia zdrowotnego, w tym w szczególności z urazami wielonarządowymi (wg stosownych procedur, kwalifikujących się do diagnostyki i leczenia w CU), skrócenia czasu od zdarzenia do interwencji w CU, skrócenia czasu potrzebnego na diagnostykę i podjęcie trafnej, specjalistycznej terapii w miejscu, do którego trafi pacjent - efektywność podmiotu i całego systemu PRM ulegnie poprawie. Powstanie nowej jednostki systemu zlikwiduje istniejącą obecnie "białą plamę", co umożliwi właściwe zabezpieczenie populacji w zakresie medycyny ratunkowej, a podmiot, wykorzystując potencjał istniejący i pozyskany w wyniku realizacji projektu - zwiększy efektywność działania - optymalne wykorzystanie zasobów, bez występowania "utraconych korzyści", w tym społecznych są niewątpliwie miernikami poprawy efektywności działania.</t>
  </si>
  <si>
    <t xml:space="preserve">Wnioskowany projekt ma na celu i służy powstaniu zaplecza infrastrukturalnego, które pozwoli na sprawne, szybkie i kompleksowe podejmowanie działań w ramach wyspecjalizowanej jednostki systemu, zdolnej do zaopatrzenia pacjentów do 18 r. ż. z urazami wielonarządowymi. Program Infrastruktura i Środowisko 2014-2020 to krajowy program wspierający gospodarkę niskoemisyjną, ochronę środowiska, przeciwdziałanie i adaptację do zmian klimatu, transport i bezpieczeństwo energetyczne. Środki unijne z programu przeznaczone zostaną również w ograniczonym stopniu na inwestycje w obszar ochrony zdrowia i dziedzictwa kulturowego. Wersja 1.0 Programu została zaakceptowana przez Komisję Europejską decyzją z 16 grudnia 2014 r., obowiązuje od 19 grudnia 2014 r. Głównym celem programu jest wsparcie gospodarki efektywnie korzystającej z zasobów i przyjaznej środowisku oraz sprzyjającej spójności terytorialnej i społeczne. Inwestycje w infrastrukturę instytucji ochrony zdrowia w ramach programu stanowią znaczący wkład w działania na rzecz włączenia społecznego i przeciwdziałania ubóstwu. Mogą również istotnie przyczynić się do zmniejszania nierówności w zakresie stanu zdrowia, zarówno w zakresie poprawy dostępu dla grup i osób zmarginalizowanych oraz dostępności przestrzennej poszczególnych terytoriów. Jednocześnie stanowią uzupełnienie działań w zakresie szeroko rozumianego bezpieczeństwa ludzi (drogowego, ekologiczno-chemicznego, związanego z katastrofami naturalnymi) oraz mających na celu poprawę jakości życia społeczeństwa i osiągnięcie założeń rozwoju zrównoważonego. W systemie planowania strategicznego funkcję dokumentu zapewniającego odpowiednie krajowe ramy strategiczne dla obszaru ochrony zdrowia pełni Policy Paper dla ochrony zdrowia na lata 2014–2020 Krajowe Strategiczne Ramy. Stanowi on scaloną informację dotyczącą wsparcia dla systemu ochrony zdrowia, ujęte w ramach poszczególnych strategii zintegrowanych, oraz służy celom wdrożeniowym. Dokument składa się z trzech części. Pierwszą część stanowi diagnoza sytuacji zdrowotnej w Polsce, obejmująca analizę demograficzną i epidemiologiczną, a także opis organizacji systemu zdrowotnego, w tym diagnoza zasobów infrastrukturalnych oraz kadrowych, w ujęciu krajowym oraz regionalnym. Druga część to część strategiczno-implementacyjna, uwzględniająca cele długoterminowe i kierunki interwencji zawarte w dokumentach strategicznych nowego systemu zarządzania rozwojem Polski. W trzeciej części dokumentu przedstawiono ramy realizacyjne projektowanych działań: system koordynacji, monitorowania i ewaluacji wsparcia sektora zdrowia ze środków UE (na poziomie centralnym oraz regionalnym, wraz z mechanizmami proefektywnościowymi), wskaźniki kontekstowe wynikające z dokumentów strategicznych i wskaźniki dla celów operacyjnych oraz ramy finansowe. Inwestycje w zasoby ochrony zdrowia, planowane do wsparcia w ramach programu są określone w ramach osi priorytetowej IX. Finansowana jest z Europejskiego Funduszu Rozwoju Regionalnego i obejmuje zakresem interwencji jeden cel tematyczny 9. Jest ona dedykowana dwóm kategoriom regionów, tj. regionom słabiej i lepiej rozwiniętym. Lepiej rozwiniętym obszarem jest region województwa mazowieckiego, nie przewidziano wyodrębniania w ramach PO IiŚ osi priorytetowych dedykowanych Mazowszu, zatem region ten został uwzględniony w już  istniejących osiach, zachowując jednak własną linię budżetową i jemu właściwe poziomy wsparcia UE. Takie podejście jest optymalne z punktu widzenia zarządzania poszczególnymi osiami priorytetowymi. Ponieważ projekt jest zlokalizowany w województwie pomorskim, interwencja będzie realizowana zgodnie z założeniami dla rejonów słabiej rozwiniętych, w tym w zakresie poziomu współfinansowania ze środków EFRR. Cel tematyczny, planowany do osiągnięcia w wyniku interwencji współfinansowanych ze środków EFRR w ramach ww. Priorytetu IX i Działań 9.1 oraz 9.2 to: Promowanie włączenia społecznego, walka z ubóstwem i wszelką dyskryminacją, Priorytet inwestycyjny – 9.A. określony w sposób następujący: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 Potrzeba interwencji w ramach ww. celu tematycznego i priorytetu inwestycyjnego wynika z faktu, iż skuteczna i efektywna walka z ubóstwem i wykluczeniem społecznym wymaga zapewnienia niezbędnej infrastruktury ochrony zdrowia, zarówno z zakresu ratownictwa medycznego jaki i usług wysokospecjalistycznych, likwidującej lukę w dostępie do usług medycznych, a tym samym  sprzyjającej szeroko rozumianemu włączeniu społecznemu i chroniącej przed wykluczeniem. Działania podjęte w ramach Priorytetu dążyć będą także do zmniejszania nierówności w zakresie zdrowia w celu stworzenia warunków optymalnych dla wzrostu gospodarczego sprzyjającego włączeniu społecznemu. Poprawa jakości życia ludności, jako efekt tych działań, stanowi integralny komponent koncepcji rozwoju zrównoważonego, do której Program wnosi znaczący wkład. Celem szczegółowym Priorytetu jest zapewnienie dostępu ludności do infrastruktury ochrony zdrowia oraz poprawa efektywności systemu opieki zdrowotnej. W ramach infrastruktury ratownictwa medycznego, objętej wsparciem w ramach Priorytetu IX, szczególnie istotne jest zachowanie zasady tzw. „złotej godziny”, w tym konieczne jest zapewnienie niezbędnej opieki medycznej na porównywalnym poziomie, niezależnie od miejsca pobytu. W tym celu za niezbędne uznano m.in. inwestycje w zakresie tworzenia nowych jednostek systemu, w tym CENTRÓW URAZOWYCH dla dzieci. W rezultacie ma to pozwolić na zwiększenie dostępności oraz skuteczności udzielania świadczeń ratowniczych. Na poziomie celów Działania 9.1 określono jako stan docelowy poprawę funkcjonowania systemu ratownictwa medycznego. Cel ten ma być osiągnięty m.in. poprzez wsparcie tworzących się ww. jednostek. Realizacja powyższych inwestycji, według założeń programu, pozwoli na zwiększenie efektywności systemu ratownictwa medycznego przede wszystkim poprzez wypełnienie luk w dostępie do infrastruktury ratownictwa medycznego, zmniejszając tym samym wskaźnik liczby ludności przypadających statystycznie na 1 SOR do 152 tys. (obecnie 177,4 tys.) oraz zapewni zabezpieczenie przez centrum urazowe populacji minimum jednego miliona osób zamieszkujących obszar pozwalający na dotarcie z miejsca zdarzenia w czasie do 1,5 godziny. Przedmiotowy Projekt obejmuje wykonanie robót budowlano-instalacyjnych w celu stworzenia stanowiska wstępnej intensywnej terapii, doposażenie w sprzęt i aparaturę medyczną oraz budowę wyniesionego całodobowego lądowiska dla śmigłowców ratunkowych, zlokalizowanego na konstrukcji wynoszącej ponad poziom terenu (technologia „stołu na czterech nogach”) służący wzmocnieniu procesu zabezpieczenia i terapii pacjenta do 18 r.ż w stanie nagłego zagrożenia zdrowotnego kwalifikującego się, z uwagi na urazy wielonarządowe do diagnostyki i leczenia w CU. Realizacja celów projektu wpłynie na wzrost bezpieczeństwa zdrowotnego obszaru oraz poprawę stanu zdrowia społeczeństwa służąca zaktywizowaniu i lepszego wykorzystaniu jego podstawowych możliwości.Projekt wpisuje się tym samym bezpośrednio w założenia Priorytetu IX PO Infrastruktura i Środowisko 2014-2020: Wzmocnienie strategicznej infrastruktury ochrony zdrowia, Działanie 9.1 Infrastruktura ratownictwa medycznego. Zgodnie z zapisami POIiŚ 2014-2020 celem szczegółowym IX osi priorytetowej jest zapewnienie dostępu ludności do infrastruktury ochrony zdrowia poprzez poprawę efektywności systemu opieki zdrowotnej. Interwencja programu jest ukierunkowana na rozwój strategicznych elementów infrastruktury ochrony zdrowia o znaczeniu krajowym (ratownictwa medycznego oraz ponadregionalnych wysokospecjalistycznych ośrodków medycznych), które będą tworzyć warunki dla zwiększenia dostępności do niej wszystkich mieszkańców. Realizacja projektu pozwoli również na obniżenie poziomu śmiertelności, a także obniżenie skutków powikłań pourazowych. Ponadto realizacja wpłynie na poprawę dostępności oraz efektywności świadczeń zdrowotnych udzielanych w szpitalu. Tym samym projekt wpisuje się w cele określone w dokumentach programowych POIiŚ 2014-2020. Zakres przedsięwzięcia jest zbieżny z typami projektów kwalifikujących się do wsparcia w trybie pozakonkursowym (utworzenie nowych centrów urazowych).
</t>
  </si>
  <si>
    <t xml:space="preserve">Zakres projektu obejmuje działania zmierzające do osiągnięcia zaplecza infrastrukturalnego pozwalającego na sprawne, szybkie i efektywne realizowanie funkcji CU dla dzieci. Zakres rzeczowy projektu dotyczy doposażenia i modernizacji infrastruktury Szpitala im. Mikołaja Kopernika w Gdańsku (przedsiębiorstwo spółki COPERNICUS Podmiot Leczniczy), na bazie którego planowane jest powstanie CU dla dzieci, tylko i wyłącznie ściśle związanego w sposób bezpośredni z procesem udzielania świadczeń medycznych dla ww. pacjentów. W przedmiocie projektu uwzględniono potrzeby sprzętowe i wyposażeniowe w ramach istniejących Klinik i Oddziałów: Oddział Anestezjologii i Intensywnej Terapii dla Dzieci, Kliniczny Oddział Chirurgii i Urologii Dzieci i Młodzieży Gdańskiego Uniwersytetu Medycznego, Kliniczny Oddział Ortopedii i Traumatologii Narządu Ruchu dla Dzieci i Młodzieży Gdańskiego Uniwersytetu Medycznego oraz Szpitalny Oddział Ratunkowy. W przypadku SOR zaplanowano zwiększenie liczby stanowisk wstępnej intensywnej terapii do trzech, co wiąże się z koniecznością wykonania prac budowlano-instalacyjnych oraz doposażeniem stanowiska w sprzęt medyczny. Ponadto, z uwagi na wymogi prawne, określone w ustawie o PRM, w ramach projektu zaplanowano zadanie związane z budową wyniesionego lądowiska dla śmigłowców ratunkowych wraz z niezbędną infrastrukturą towarzyszącą, znajdującego się w takiej odległości, by możliwy był transport pacjenta do Centrum bez użycia środka transportu sanitarnego. Niezbędne są w tym zakresie do wykonania prace budowlano-instalacyjne. </t>
  </si>
  <si>
    <t>2018.09</t>
  </si>
  <si>
    <t>Budowa lądowiska wyniesionego dla śmigłowców ratunkowych</t>
  </si>
  <si>
    <t xml:space="preserve">Budowa lądowiska wyniesionego w bezpośrednim sąsiedztwie SOR. Lądowisko będzie wykonane w postaci płyty o wymiarach około 21 m x 21 m wyniesionej na żelbetowej konstrukcji wsporczej. Poziom płyty lądowiska będzie znajdował się na wysokości około 22 m n.p.t. Lądowisko, zgodnie z wymaganiami prawnymi, w związku z jego lokalizacją (oraz lokalizacją SOR), zostanie wyposażone również w niezbędną infrastrukturę towarzyszącą funkcjonującą jedynie na potrzeby SOR i w związku z wybudowanym lądowiskiem dla śmigłowców, w tym infrastrukturę oświetlającą, infrastrukturę instalacyjną zapewniającą dostęp mediów (energia elektryczna, woda), komunikację z SOR, ochronę p.poż, oznakowanie itp.
</t>
  </si>
  <si>
    <t>Roboty budowlane w obszarze wstępnej intensywnej terapii na SOR</t>
  </si>
  <si>
    <t xml:space="preserve">Roboty budowlano - instalacyjne niezbędne do stworzenia trzeciego stanowiska wstępnej intensywnej terapii. Prace obejmują modernizację dwóch pomieszczeń w obrębie Szpitalnego Oddziału Ratunkowego: jednososbowego boksu obserwacyjnego oraz 3-osobowej sali obserwcyjnej dla dzieci. Prace budowlano – instalacyjne obejmować będą demontaż istniejącej szklanej ścianki działowej z drzwiami i w jej miejscu - zlokalizowanie stanowiska WIT, oddzielonego od sali obserwacyjnej nową ścianką działową z przeszkleniem i drzwiami. Wykonane zostaną sufity podwieszane w sali IT oraz naprawione moduły w sali obserwacyjnej, które ulegną uszkodzeniu w wyniku koniecznego demotażu. W ww. sali wykonana będzie podłoga według założeń i specyfikacji zawartej w dokumentacji projektowej. Sala zostanie wyposażona w umywalkę, co wiązać się będzie z koniecznym podłączeniem do istniejącej sieci wodno-kanalizacyjnej. 
</t>
  </si>
  <si>
    <t>Doposażenie SOR</t>
  </si>
  <si>
    <t>Zadanie będzie obejmowało sporządzenie adekwatnej specyfikacji ilościowo-jakościowej stanowiącej element dokumentacji niezbędnej do wyłonienia wykonawców - dostawców sprzętu i wyposażenia niezbędnego do nabycia. Stworzona zostanie pełna dokumentacja umożliwiająca przeprowadzenie stosownych, wymaganych prawem procedur Pzp. W ich wyniku zostaną wyłonieni dostawcy sprzętu objętego zakresem projektu. Dostawy będą nadzorowane i odbierane pod względem merytorycznym/technicznym oraz ujmowane w księgach podmiotu przez właściwe służby Beneficjenta. W zakresie zadania kwalifikowalne są jedynie wydatki stanowiące wynagrodzenie za dostarczony sprzęt, aparaturę, wyposażenie medyczne.</t>
  </si>
  <si>
    <t>produktu</t>
  </si>
  <si>
    <t>rezultatu</t>
  </si>
  <si>
    <t>POIiŚ.9.P.52</t>
  </si>
  <si>
    <t>Wojewódzki Szpital Specjalistyczny im. NMP w Częstochowie, ul. BIALSKA, nr 104/118, CZĘSTOCHOWA (42-200), POLSKA</t>
  </si>
  <si>
    <t>m. Częstochowa</t>
  </si>
  <si>
    <t>24 64</t>
  </si>
  <si>
    <t>regionalny</t>
  </si>
  <si>
    <t>Wojewódzki Szpital Specjalistyczny im. NMP w Częstochowie został uwzględniony w Wojewódzkim Planie Działania Systemu Państwowe Ratownictwo Medyczne dla województwa śląskiego jako planowana do utworzenia jednostka systemu, określona w ustawie o PRM - centrum urazowe. Ww. aktualizacja nr 2/2015 została zaakceptowana przez Ministra Zdrowia w dniu 25.08.2015. Ww. podmiot, na bazie którego ma być utworzone Centrum Urazowe, zlokalizowany w Częstochowie przy ul. Bialskiej 104/118 posiada zasoby kadrowie oraz instytucjonalne, jak również warunki infrastrukturalne (z uwzględnieniem luk stanowiących zidentyfikowane problemy, planowane do rozwiązania w wyniku działań podjętych w ramach przedmiotowego projektu) do pełnienia funkcji nowej jednostki systemu PRM, jakim jest centrum urazowe, zgodnie z Rozporządzeniem Ministra Zdrowia z dnia 18 czerwca 2010 r. w sprawie centrum urazowego (Dz. U. 2010 Nr 118 poz. 803) i przepisów ustawy o Państwowym Ratownictwie Medycznym (Rozdział 4a, art. 39a-d). W podmiocie, poza Szpitalnym Oddziałem Ratunkowym, funkcjonują także  oddziały, kluczowe z punktu widzenia funkcjonowania centrum urazowego, uwzględnione także jako wymogi formalno-merytoryczne umożliwiające realizowane działań medycznych na rzecz pacjentów z urazami wielonarządowymi w stanie nagłego zagrożenia zdrowotnego. Stworzone na bazie Szpitala centrum urazowe zabezpieczy ciągłość szybkiego postępowania diagnostycznego oraz kompleksowe leczenie w jednym – wieloprofilowym ośrodku – pacjentów w stanie nagłego zagrożenia zdrowotnego spowodowanego działaniem czynnika zewnętrznego, którego następstwem są ciężkie, mnogie lub wielonarządowe obrażenia ciała. Utworzenie tego CU przyczyni się do zmniejszenia powikłań, obniżenia wysokiej śmiertelności i kalectwa pourazowego. Stworzone CU stanowić będzie bazę dydaktyczną i szkoleniową dla kadry medycznej zapewniającą szkolenie w zakresie światowych standardów diagnostycznych i leczniczych. Świadczenia realizowane będą przez działania interdyscyplinarne, przy udziale personelu o różnych specjalizacjach. Wstępna diagnostyka pacjenta urazowego odbywać się będzie w SOR, wdrożone zostanie leczenie zapewniające stabilizację funkcji życiowych oraz podejmowana będzie decyzja o dalszym leczeniu. Pacjentem zajmie się tzw. zespół urazowy. Z uwagi na powyższe oraz konieczność utworzenia ww. jednostki systemu w województwie śląskim, planowane do utworzenia CU zostało uwzględnione w treści Województkiego Planu Działania Systemu Państwowe Ratownictwo Medyczne dla województwa śląskiego. Dla tego rodzaju przedsięwzięć/projektów przewidziano na poziomie dokumentów programowych możliwość wykorzystania ścieżki wyboru do dofinansowania w trybie pozakonkursowym, zgodnie z ustawą wdrożeniową. Podmioty lecznicze, w strukturach których funkcjonują, bądź planowane są do uruchomienia określone jednostki systemu PRM, w tym Centra Urazowe, mają obowiązek (uprzednio) spełniania wymagań nakreślonych właściwymi przepisami prawa. W związku z powyższym, tylko spełnienie ww. wymogów, które pozwalają uznać, że dany podmiot jest zdolny do pełnienia określonej funkcji są "kryteriami wejścia", dającymi możliwość podjęcia kroków formalnych skutkujących wpisaniem danej jednostki do PDSPRM dla danego województwa. Ww. wymogi wynikają z Ustawy z dnia 8 września 2006 r. o Państwowym Ratownictwie Medycznym oraz w drodze delegacji - ROZPORZĄDZENIA MINISTRA ZDROWIA w sprawie centrum urazowego. W konsekwencji - wytypowane do realizowania funkcji CU podmioty, wpisane do Planu Działań Systemu Państwowe Ratownictwo Medyczne dla danego województwa jako planowane do utworzenia w danym horyzoncie czasowym, muszą uzyskac pełną zdolność instytucjonalną, w funkcjonalnośćinfrastruktury i dysponowanie wymaganym zapleczem, w tym sprzętowym, ale także infrastrukturą budowlaną (m.in. lądowiskiem dla śmigłowców, położonym w takiej odległości od CU, by możliwy był transport pacjenta do jednostki bez udziału środka transportu sanitarnego). Powyższe należy uznać za wymóg prawny realizacji działań zmierzających do osiągnięcia, ww. pożądanego i wymaganego stanu infrastruktury. Powyższe zostało wprost wskazane w Policy Paper (dokument o charakterze strategicznym) oraz zapisane w treści Programu Operacyjnego Infrastruktura i Środowisko 2014-2020 oraz w uszczegółowieniu do ww. Programu. Powyższe stanowi uzasadnienie merytoryczne do realizacji projektu w trybie pozakonkursowym.Planowane do utworzenia CU w Wojewódzkim Szpitalu Specjalistycznym im. NMP w Częstochowie zostało uwzględnione w Wojewódzkim Planie Działania Systemu PRM w ramach Aktualizacji nr 2/2015 z 15.06.2015 r., zatwierdzonej 25.08.2015 r.</t>
  </si>
  <si>
    <t>Jak wyżej wskazano - zakres projektu obejmuje działania zmierzające do osiągnięcia zaplecza infrastrukturalnego pozwalającego na sprawne, szybkie i efektywne realizowanie funkcji CU. W tym zakresie, poprzez zwiększenie dostępności do specjalistycznych świadczeń medycznych realizowanych na rzecz pacjentów będących w stanie nagłego zagrożenia zdrowotnego, w tym w szczególności z urazami wielonarządowymi (wg stosownych procedur, kwalifikujących się do diagnostyki i leczenia w CU), skrócenia czasu od zdarzenia do interwencji w CU, skrócenia czasu potrzebnego na diagnostykę i podjęcie trafnej, specjalistycznej terapii w miejscu, do którego trafi pacjent - efektywność podmiotu i całego systemu PRM ulegnie poprawie. Powstanie nowej jednostki systemu zlikwiduje istniejącą obecnie "białą plamę", co umożliwi właściwe zabezpieczenie populacji w zakresie medycyny ratunkowej, a podmiot, wykorzystując potencjał istniejący i pozyskany w wyniku realizacji projektu - zwiększy efektywność działania - optymalne wykorzystanie zasobów, bez występowania "utraconych korzyści", w tym społecznych są niewątpliwie miernikami poprawy efektywności działania.</t>
  </si>
  <si>
    <t xml:space="preserve">Cel ogólny - Poprawa efektywności systemu ochrony zdrowia w zakresie ratownictwa medycznego, przyczyniająca się do wyrównania dostępu do zasobów ochrony zdrowia i polepszenia stanu zdrowia społeczeństwa, Cel bezpośredni: Poprawa dostępności i jakości leczenia specjalistycznego w zakresie urazów wielonarządowych w stanach nagłych, dzięki modernizacji i doposażeniu infrastruktury Szpitala. Cele szczegółowe: Zapewnienie zabezpieczenia przez centrum urazowe populacji minimum jednego miliona osób zamieszkujących obszar pozwalający na dotarcie z miejsca zdarzenia w czasie do 1,5 godziny; Poprawa bezpieczeństwa zdrowotnego populacji zamieszkującej obszar oddziaływania szpitala/CU poprzez rozwój systemu ratownictwa medycznego - utworzenie nowej jednostki systemu wyspecjalizowanej w leczeniu urazów wielonarządowych; Zmniejszenie liczby powikłań powstałych w wyniku stanów nagłego zagrożenia zdrowotnego, a co za tym idzie obniżenie kosztów leczenia z nimi związanych; Zwiększenie dostępności do specjalistycznych i wysokospecjalistycznych świadczeń zdrowotnych dla pacjentów m.in. z urazami wielonarządowymi, będącymi w stanach nagłego zagrożenia zdrowotnego; Skrócenie czasu i kosztów hospitalizacji pacjentów w konsekwencji wystąpienia stanów nagłych, m.in. skutkujących powstaniem urazów wielonarządowych; Skrócenie czasu oczekiwania na diagnostykę i leczenie w stanie nagłego zagrożenia zdrowotnego, w tym skutkującego powstaniem urazów wielonarządowych; Podniesienie standardu obsługi pacjenta i jakości opieki nad nim; Podniesienie poziomu wiedzy dotyczącej prawidłowego funkcjonowania systemu ratownictwa oraz nabycie praktycznych umiejętności w dziedzinie strategii i zarządzania projektami usprawniania systemu ratownictwa.
</t>
  </si>
  <si>
    <t>Projekt obejmuje swoim zakresem realizację robót budowlano-instalacyjnych w obszarach Szpitala, w celu stworzenia zaplecza infrastrukturalnego, by podmiot, w pełni funkcjonalnie i adekwatnie do potrzeb ilościowych i jakościowych pacjentów z urazami wielonarządowymi działał jako wyspecjalizowana jednostka systemu Państwowe Ratownictwo Medyczne - CENTRUM URAZOWE. Zakres rzeczowy obejmuje także doposażenie oddziałów szpitalnych, uczestniczących w procesie udzielania świadczeń medycznych ww. pacjentom z urazami wielonarządowymi, kierowanym do obsługi medycznej w CU  (tzw. pacjenci urazowi). tj. SOR, OAiIT, Oddział Chirurgii Ogólnej i Naczyń z Pododdziałem Urazów Wielonarządowych. Przedsięwzięcie w tym zakresie ma na celu stworzenie warunków pozwalających na pełną, szybką, "bezkolizyjną" w stosunku do pozostałych pacjentów obsługiwanych w szpitalu, diagnostykę i terapię pacjentów w stanie nagłego zagrożenia zdrowotnego w wyniku urazu wielonarządowego. W związu z powyższym niezbędne jest zwiększenie o 2 liczby stanowisk intensywnej terapii w obszarze OAiIT i w związku z tym wykonanie robót budowlano-instalacyjnych (we wszystkich branżach: sanitarnej, elektrycznej) oraz doposażenie w wymagany sprzęt i wyposażenie, stworzenie dodatkowych, 10 dedykowanych miejsc dla pacjentów urazowych (w tym urazy naczyniowe) w obszarze Oddziału Chirurgii Ogólnej i Naczyń z Pododdziałem Urazów Wielonarządowych, jak również właściwe zabezpieczenie infrastrukturalne do nowej funkcji na poziomie SOR (wraz z podjazdem i wiatą dla katetek). W zakresie SOR zostanie dokonana modernizacja Oddziału pozwalająca na osiągnięcie infrastruktury zgodnej z Rozporządzeniem ws. SOR oraz uwzględniającej specyfikę podmiotu i funkcję, jaką pełni w systemie (CU). Istotnym elementem jest stworzenie sali operacyjnej wraz z infrastrukturą towarzyszącą oraz zabezpieczeniem infrastruktury sprzętowej, pozwalającej na przeprowadzenie zabiegów, jak również właściwe przygotowanie pozostałego obszaru SOR do diagnostyki i terapii pacjentów z urazami wielonarządowymi. Ponadto, z uwagi na wymogi stawiane podmiotom, w których zlokalizowane są centra urazowe - konieczne są także prace budowlano-instalacyjne w zakresie infrastruktury pozwalającej na szybki transport pacjenta do centrum, tj. zabezpieczenie w lądowisko zlokalizowane w odległości od SOR niewymagającej podczas transportu korzystania z ambulansów (budowa nowej infrastruktury w nowej lokalizacji) wraz z infrastrukturą towarzyszącą, a niezbędną do użytkowania lądowiska, a także podjazd dla karetek do SOR z wiatą. Wobec powyższego projekt obejmuje dwa typy zadań: roboty budowlano- instalacyjne tylko i wyłącznie związane z przyjęciem nowej funkcji w systemie - CENTRUM URAZOWEGO oraz doposażenie jednostki w sprzęt, aparaturę i wyposażenie medyczne w związku z ww. funkcją.</t>
  </si>
  <si>
    <t>W ramach Działania 9.1 Infrastruktura ratownictwa medycznego, za mapy potrzeb zdrowotnych uznano tworzone przez Wojewodów i akceptowane przez Ministra Zdrowia dokumenty o charakterze strategicznym (identyfikujące potrzeby i odpowiadający im sposób funkcjonowania systemu) na podstawie których funkcjonuje ww. system PRM, tj. wojewódzkie plany działań systemu państwowe ratownictwo medyczne. W tym zakresie analiza stanu obecnego, danych historyczych i wyznaczane trendy istotne z punktu widzenia organizacji, koordynacji i planowania strategicznego w zakresie systemu i zabezpieczenia potrzeb zdrowotnych osób będących w stanie nagłego zagrożenia zdrowotnego, ulegających urazom wielonarządowym służyła identyfikacji działań niezbędnych do podjęcia na poziomie polityki regionalnej i krajowej w tej dziedzinie w celu zaspokojenia luk systemowych. Ww. działania zrealizowane na poziomie podmiotu właściwego - wojewody (przy udziale właściwego konsultanta) wskazały na konieczność powołania nowej jednostki w ramach podmiotu leczniczego Wojewódzkiego Szpitala Specjalistycznego im. NMP w Częstochowie - centrum urazowego. Powyższe uzyskało akceptację Ministra Zdrowia odpowiedzialnego za organizację systemu na poziomie ogólnokrajowym. Powyższe wynika m.in. ze zidentyfikowanych tzw. "białych plam" w systemie - luk niezbędnych do niwelacji w celu zapewnienia właściwej proporcji liczebności populacji w stosunku do ilości jednostek systemu i ich lokalizacji umożliwiającej zabezpieczenie określonej liczby ludzi (w przypadku CU - co najmniej 1 mln osób) w możliwość dotracia do CU w czasie nie dłuższym niż 1,5 h. Powyższe jednoznacznie wskazało na konieczność utworzenia CU , co skutkowało aktualizacją ww. Planu Działania.... poprzez wpisanie ww. jednostki jako planowanej do utworzenia. Podsumowując - diagnozę potrzeb systemowych i zasadność realizacji przedsięwzięcia przeprowadzono na etapie wyboru lokalizacji jodnostki systemu i działania te leżały w kompetencji właściwego organu - Wojewody i zaakceptowane przez MZ. Projekt ma zatem pełne uzasadnienie realizacji w tym zakresie. Planowane do utworzenia CU zostało uwzględnione w WPDSPRM w ramach aktualizacji 2/2015 po akceptacji w dniu 25.08.2015 r.</t>
  </si>
  <si>
    <t>2017.03</t>
  </si>
  <si>
    <t>2018.07</t>
  </si>
  <si>
    <t xml:space="preserve">Realizacja robót budowlano-instalacyjnych w ramach infrastruktury udzielania świadczeń medycznych: w obszarze SOR, Oddziału Anestezjologii i Intensywnej Terapii oraz Oddziału Chirurgii Ogólnej i Naczyń z Pododdziałem Urazów Wielonarządowych </t>
  </si>
  <si>
    <r>
      <t xml:space="preserve">Realizacja robót zostanie poprzedzona wykonaniem wielobranżowej dokumentacji projektowej umożliwiającej pozyskanie stosownych opinii i decyzji administracyjnych, w tym decyzji o pozwoleniu na budowę. Zostanie przeprowadzona wymagana prawem procedura OOŚ. Ww. dokumentacja posłuży do wyłonienia wykonawcy robót budowlano-instalacyjnych niezbędnych do wykonania w celu osiągnięcia planowanej pełnej funkcjonalności pod względem infrastruktury budowlanej Oddziałów objetych modernizacją. Ww. wykonawca, którego zadaniem jest wykonanie dokumentacji projektowej został wyłoniony. W zakresie SOR będą przeprowadzane wielobranżowe roboty budowlano-instalacyjne polegające na modernizacji obszaru wraz z relokacją funkcji, ze szczególnym uwzględnieniem sali operacyjnej wraz z infrastrukturą sprzętową umożliwiającą efektywne jej wykorzystanie. Niezbędne do wykonania prace, w zakresie robót budowlanych i instalacyjnych (we wszystkich branżach) będą odbywały się pod nadzorem autorskim i inwestorskim. </t>
    </r>
    <r>
      <rPr>
        <b/>
        <u/>
        <sz val="8"/>
        <color theme="1"/>
        <rFont val="Calibri"/>
        <family val="2"/>
        <charset val="238"/>
        <scheme val="minor"/>
      </rPr>
      <t>W zakresie projektu ujęty jest etap wykonawczy w obszarze budowlano-instalacyjnym - inwestycyjny</t>
    </r>
    <r>
      <rPr>
        <sz val="8"/>
        <color theme="1"/>
        <rFont val="Calibri"/>
        <family val="2"/>
        <charset val="238"/>
        <scheme val="minor"/>
      </rPr>
      <t>. Ponadto, z uwagi na budowę lądowiska dla śmigłowców w innej lokalizacji niż dotychczasowa, niezbędne jest  wyknanie prac w zakresie robót budowlanych i instalacyjnych (we wszystkich branżach) w celu modernizacji podjazdu dla karetek wraz z wiatą (zadaszeniem nad wejściem do SOR) oraz drogami dojazdowymi do Oddziału pozwalającymi na bezkolizyjny w stosunku do ruchu pieszego transport pacjenta na SOR. W zakresie OAiIT - zadanie obejmuje realizację robót budowlano-instalacyjnych w celu utworzenia dwóch nowych stanowisk intensynwej terapii, dedykowanych pacjentom "urazowym", zakres związany z wyposażeniem ww. stanowisk w sprzęt ujęty został w zadaniu dedykowanemu doposażeniu podmiotu. W zakresie Oddziału Chirurgii Ogólnej i Naczyń wraz z Poddodziałem Urazów Wielonarządowych - planowane roboty budowlano-instalacyjne są niezbędne do utworzenia dodatkowych sal o łącznej ilości stanowisk 10 dla pacjentów wymagających interwencji w ramach po urazach. Zwiększenie o 10 łóżek jest skorelowane z przewidywanym wzrostem liczby pacjentów z urazami wielonarządowymi, wymagających podjęcia działań medycznych z poziomu ww. Oddziału.</t>
    </r>
  </si>
  <si>
    <t>Realizacja robót budowlanych w obszarze lądowiska dla śmigłowców w celu dostosowania do wymogów prawa</t>
  </si>
  <si>
    <t>Realizacja robót zostanie poprzedzona wykonaniem wielobranżowej dokumentacji projektowej umożliwiającej pozyskanie stosownych opinii i decyzji administracyjnych, w tym decyzji o pozwoleniu na budowę. Zostanie przeprowadzona wymagana prawem procedura OOŚ (w przypadku lądowisk przy CU nie ma konieczności sporządzania Rapotu OOŚ). Ww. dokumentacja posłuży do wyłonienia wykonawcy robót budowlano-instalacyjnych niezbędnych do wykonania w celu osiągnięcia planowanej pełnej funkcjonalności pod względem infrastruktury budowlanej Oddziału (SOR) z punktu widzenia przyjętej funkcji CU. Podmiot realizujący powyższy zakres został wyłoniony (zakres poza projektem). Niezbędne do wykonania prace, w zakresie robót budowlanych i instalacyjnych (we wszystkich branżach) będą odbywały się pod nadzorem autorskim i inwestorskim. W zakresie projektu ujęty jest zakres wykonawczy w obszarze budowlano-instalacyjnym polagajacy na budowie płyty lądowiska wraz oświetlemiem, w tym relokacja istniejących słupów oświetleniowych oraz pozostałą infrastrukturą niezbędną do funkcjonowania lądowiska. W związku z lokalizacją projektowanego lądowiska niezbędne będzie także usunięcie kolidujących drzew.</t>
  </si>
  <si>
    <t>Doposażenie podmiotu leczniczego</t>
  </si>
  <si>
    <t xml:space="preserve">Instytut "Centrum Zdrowia Matki Polki", ul. Rzgowska 281/289, 93-338 Łódź
kod terytorialny: 106103 9
</t>
  </si>
  <si>
    <t xml:space="preserve">Działania zaplanowane w projekcie są zgodne z:
1. Policy paper dla ochrony zdrowia na lata 2014–2020, cel długoterminowy 4 do 2030 (priorytet zdrowotny nr 2).
2. celem głównym tj. poprawa jakości życia Polaków przedstawionych w dokumencie pn. Długookresowa strategia rozwoju kraju Polska 2030. Odnoszą się bezpośrednio do obszaru określonego jako „Kapitał ludzki”, zwiększenie dostępności do wysokiej jakości usług zdrowotnych w priorytetowych, wynikających z uwarunkowań epidemiologicznych, dziedzinach medycyny (np. kardiologia, onkologia, neurologia, medycyna ratunkowa, ortopedia i traumatologia, psychiatria) w zakresie: - Dostosowanie struktury jednostek ochrony zdrowia do potrzeb zdrowotnych społeczeństwa  - Kontynuowanie działań mających na celu zapewnienie wysokiej jakości usług zdrowotnych poprzez m.in. rozwój nowoczesnej infrastruktury, innowacyjnych technologii medycznych w priorytetowych dziedzinach.
3. Strategią Rozwoju Kraju  2020 w w Obszarze strategicznym I. Sprawne i efektywne państwo, Cel I.3. Wzmocnienie warunków sprzyjających realizacji indywidualnych potrzeb i aktywności obywatela, priorytetowy kierunek interwencji publicznej: I.3.3. Zwiększenie bezpieczeństwa obywatela , w którym podkreśla się konieczność zwrócenia szczególnej uwagi na zbudowanie nowoczesnego, efektywnego, zintegrowanego systemu współdziałania służb ratunkowych. Szczególne znaczenie ma tutaj właściwe funkcjonowanie systemu PRM, rozumianego jako struktura ściśle kooperujących ze sobą jednostek. Wpisuje się również w wymienione w SRK 2020 strategiczne zadania państwa w perspektywie 2020 roku o charakterze inwestycyjnym – inwestycje twarde : pkt. 7. Poprawa infrastruktury ochrony zdrowia, bazy dydaktycznej uczelni medycznych oraz instytutów badawczych. 
4. Strategią rozwoju kapitału ludzkiego Celu szczegółowy 4: Poprawa zdrowia obywateli oraz efektywności systemu opieki zdrowotnej, oraz następującymi kierunkami interwencji, które mają przyczynić się do realizacji powyższego celu: - Dostosowanie opieki zdrowotnej do wyzwań demograficznych poprzez działania odpowiadające potrzebom i oczekiwaniom w szczególności matek i dzieci oraz osób starszych, a także uwzględnienie aktualnych i prognozowanych trendów epidemiologicznych. - Ograniczenie śmiertelności z przyczyn zewnętrznych, w szczególności wynikających z wypadków komunikacyjnych i urazów.
5. Strategią sprawne państwo 2020 w zakresie zbieżnym z Celem 5. Efektywne świadczenie usług publicznych, Kierunek interwencji: 5.1. Efektywny system ochrony zdrowia, ust. 5.1.1. Poprawa infrastruktury ochrony zdrowia, bazy dydaktycznej uczelni medycznych oraz instytutów badawczych.
6. POIiŚ 2014-2020 z IX. Osią priorytetowa - Wzmocnienie strategicznej infrastruktury ochrony zdrowia, rozwój strategicznych elementów infrastruktury ochrony zdrowia o znaczeniu krajowym (ratownictwa medycznego oraz ponadregionalnych wysokospecjalistycznych ośrodków medycznych), działanie 9.1 Infrastruktura ratownictwa medycznego, którym jest  poprawa funkcjonowania systemu ratownictwa medycznego. 
7. Planem Działania Systemu Państwowe Ratownictwo Medyczne woj. Łódzkiego, w rozdziale IV : Planowane na lata  następne jednostki systemu. 
</t>
  </si>
  <si>
    <t>W celu zapewnienia jak największego stopnia efektywności, w tym kosztowej zostanie przeanalizowanych kilka wariantów realizacji inwestycji . Zostanie wybrany wariant zapewniający najlepsze efekty przy najniższych kosztach inwestycji. 
Zakres projektu zostanie określony z uwzględnieniem zasad racjonalności  i optymalizacji kosztów oraz przy założeniu zwiększenia efektywności działania placówki.
Podstawą rzetelnego oszacowania kosztów inwestycji będą aktualne kosztorysy budowlane  i wyceny sprzętu i usług. Wnioskodawca określając ostateczny zakres projektu kierować  się będzie zasadą optymalizacji kosztów, w związku z czym przy wyborze rozwiązań będzie również uwzględniać energooszczędność rozwiązań technicznych  jak i planowanego do zakupu sprzętu.
Jednocześnie przy wyborze wykonawców zostaną zastosowane formuły przetargów nieograniczonych z akcentem nie tylko na najniższą cenę ale również poza cenowe aspekty takie jak długość i koszty gwarancji oraz koszty eksploatacji. 
Realizacja projektu wpłynie na poprawę efektywności finansowej podmiotu, jednocześnie przyczyniając się do ograniczenia kosztów systemu ochrony zdrowia.
Z jednej strony utworzenie SOR umożliwi pozyskanie nowego kontraktu z NFZ  i  spowoduje wzrost przychodów ICZMP oraz poprawę wskaźników płynności Wnioskodawcy.  
Z drugiej zaś strony przebudowa i  modernizacja umożliwi zapewnienie profesjonalnej i kompleksowej opieki dla pacjentów pediatrycznych, którzy znaleźli się w stanie nagłego zagrożenia życia i zdrowia. Wykorzystanie infrastruktury przyczyni się do uniknięcia lub ograniczenia śmiertelności i niepełnosprawności co w efekcie pośrednio prowadzić będzie do zwiększenia liczby „zdrowych” lat pracy społeczeństwa. Umożliwiać będzie  wyleczonym pacjentom aktywność społeczną i zawodową, co przyczyni się do obniżenia kosztów leczenia, kosztów świadczeń rentowych oraz wydłużenia realnego wieku produkcyjnego</t>
  </si>
  <si>
    <t>Celem projektu jest utworzenie w ICZMP  dodatkowej jednostki  systemu państwowego ratownictwa medycznego  SOR i jednostki z nią współpracującej - CU  w celu poprawy jakości i dostępności udzielanych świadczeń zdrowotnych oraz efektywności systemu ratownictwa medycznego</t>
  </si>
  <si>
    <t>Zadanie 1. Wybór wykonawców w projekcie</t>
  </si>
  <si>
    <t xml:space="preserve">Przeprowadzenie procedur przetargowych i wybór wykonawców, zawarcie umów na wykonanie dokumentacji projektowej i pełnienie nadzoru autorskiego, pełnienie nadzoru inwestorskiego, wykonanie robót budowlanych, 
dostawy sprzętu medycznego i wyposażenia
</t>
  </si>
  <si>
    <t>Zadanie 2. Opracowanie dokumentacji technicznej</t>
  </si>
  <si>
    <t xml:space="preserve">Opracowanie dokumentacji technicznej i uzyskanie niezbędnych pozwoleń i uzgodnień na przebudowę infrastruktury ICZMP w celu utworzenia SOR, Centrum Urazowego oraz modernizacji lądowiska
</t>
  </si>
  <si>
    <t>Zadanie 3. Roboty budowlane</t>
  </si>
  <si>
    <t xml:space="preserve">Przeprowadzenie robót rozbiórkowych i budowlanych związanych z przebudową infrastruktury Instytutu CZMP na potrzeby utworzenia SOR, Centrum Urazowego oraz modernizacją lądowiska
</t>
  </si>
  <si>
    <t>Zadanie 4. Nadzór autorski i inwestorski</t>
  </si>
  <si>
    <t>Prowadzenie nadzoru autorskiego i inwestorskiego nad realizacją inwestycji</t>
  </si>
  <si>
    <t>Zadanie 5. Zakup sprzętu i wyposażenia</t>
  </si>
  <si>
    <t xml:space="preserve">Zakup, montaż i uruchomienie urządzeń i aparatury medycznej zarówno wbudowanej jak i mobilnej wraz z instruktażem stanowiskowym dla personelu z obsługi. Zakup i montaż wyposażenia innego niż medyczne (socjalno-bytowe, biurowe/administracyjne, monitoringu) niezbędnego do prawidłowego funkcjonowania SOR.  </t>
  </si>
  <si>
    <t xml:space="preserve">Zadanie 6. Promocja projektu </t>
  </si>
  <si>
    <t xml:space="preserve">Relizacja zadań związanych z promocją projektu </t>
  </si>
  <si>
    <t>Zadanie 7. Zarządzanie i rozliczanie projektu</t>
  </si>
  <si>
    <t>Koszty wynagrodzeń pracowników odpowiedzialnych za uruchomienie, realizację i rozliczanie projektu.</t>
  </si>
  <si>
    <t>SP ZOZ Lotnicze Pogotowie Ratunkowe
ul. Księżycowa 5
01-934 Warszawa</t>
  </si>
  <si>
    <t>m. Warszawa</t>
  </si>
  <si>
    <t xml:space="preserve">IX Wzmocnienie strategicznej infrastruktury ochrony zdrowia </t>
  </si>
  <si>
    <t xml:space="preserve">                                                                                                                                                                                                                                                                                                                                                                                                                                                                                                                                                                                                                                                                                                                                                                                                                                                                                                                                                                                           Działanie</t>
  </si>
  <si>
    <t>n/d</t>
  </si>
  <si>
    <r>
      <t xml:space="preserve">Cel zgodnie z </t>
    </r>
    <r>
      <rPr>
        <i/>
        <sz val="10"/>
        <color theme="1"/>
        <rFont val="Calibri"/>
        <family val="2"/>
        <charset val="238"/>
        <scheme val="minor"/>
      </rPr>
      <t>Policy Paper</t>
    </r>
  </si>
  <si>
    <t xml:space="preserve">Wsparcie baz Lotniczego Pogotowia Ratunkowego (roboty budowlane, doposażenie) oraz wyposażenia śmigłowców ratowniczych w sprzęt umożliwiający loty w trudnych warunkach atmosferycznych i w nocy. Dotyczy baz SP ZOZ LPR ujętych w WPDSPRM. </t>
  </si>
  <si>
    <t xml:space="preserve">SP ZOZ Lotnicze Pogotowie Ratunkowe jest jedyną jednostką w kraju świadczącą usługi z zakresu Śmigłowcowej Służby Ratownictwa Medycznego i jedną z kluczowych jednostek systemu Państwowe Ratownictwo Medyczne.
Projekt ma charakter strategiczny, ogólnopolski. Jego realizacja wzmocni działanie systemu Państwowego Ratownictwa Medycznego (PRM). Istotą projektu jest wzrost dostępności do procedur ratujących życie i zdrowie w porze nocnej, która to pora co do zasady charakteryzuje się w tym zakresie pewnymi ograniczeniami. Efektem projektu będzie możliwość lotów HEMS o dalszym zasięgu oraz bezpośrednio do miejsca zdarzenia, tj. z ominięciem miejsc gminnych, które niejednokrotnie znajdują się w znacznej odległości od miejsca zdarzenia, co z kolei determinuje konieczność zastosowania dodatkowego środka transportu. 
Dokument „Policy paper dla ochrony zdrowia na lata 2014-2020 Krajowe Ramy Strategiczne” podkreśla istotę wzmocnienia systemu PRM – „Miejsce zdarzenia nie powinno mieć wpływu na czas oczekiwania na podjęcie czynności ratowniczych. Wszyscy powinni mieć równy dostęp do świadczeń niezależnie od tego, w jakim regionie Polski przebywają, czy to jest miasto czy wieś, wschodnia czy zachodnia część kraju”. Ponadto, zgodnie ze Szczegółowym Opisem Osi Priorytetowych POIiŚ 2014-2020 dla tego typu projektu przewidziano pozakonkursowy tryb wyboru. 
</t>
  </si>
  <si>
    <t>Projekt ma charakter strategiczny, ogólnopolski. Jego realizacja wzmocni działanie systemu Państwowego Ratownictwa Medycznego (PRM). Istotą projektu jest wzrost dostępności do procedur ratujących życie i zdrowie w porze nocnej, która to pora co do zasady charakteryzuje się w tym zakresie pewnymi ograniczeniami. W porze nocnej działają tylko wybrane placówki, dotyczy to również baz HEMS. Do lotów nocnych wybrano bazy, które pozwolą na możliwie równomierny dostęp do świadczeń. Efektem projektu, w zakresie modyfikacji silników do śmigłowców, będzie możliwość lotów nocnych HEMS o dalszym zasięgu, co wpłynie na wzrost dostępności do usług HEMS. Natomiast zastosowanie technologii noktowizyjnej pozwoli na loty  bezpośrednio do miejsca zdarzenia, tj. z ominięciem miejsc gminnych, które niejednokrotnie znajdują się w znacznej odległości od miejsca zdarzenia, co z kolei determinuje konieczność zastosowania dodatkowego środka transportu. 
1. Projekt jest zgodny z Krajowymi Ramami Strategicznymi - Policy paper dla ochrony zdrowia na lata 2014-2020
"System ochrony zdrowia w 2020 r. w Polsce to system, który: 
/.../2) zapewnia równy dostęp do świadczeń zdrowotnych finansowanych z powszechnego ubezpieczenia zdrowotnego, jest zorientowany na pacjentów;
3) zapewnia bezpieczeństwo zdrowotne – jest systemem wydolnym i przejrzystym, w którym każdy pacjent otrzyma wysokiej jakości świadczenia zdrowotne bez zbędnej zwłoki i bez konieczności dokonywania nieprzewidzianych prawem opłat;
/.../8) posiada nowoczesną infrastrukturę dostosowaną do rzeczywistych potrzeb zdrowotnych na poziomie kraju i regionu, stosuje innowacyjne rozwiązania i technologie medyczne;
9) zapewnia efektywność opieki zdrowotnej: produktywność, racjonalność, skuteczność, maksymalne wykorzystanie wszystkich zasobów finansowych, infrastrukturalnych i osobowych; Cel główny KRS: "Zwiększenie długości życia w zdrowiu jako czynnika wpływającego na jakość życia i wzrost gospodarczy"; cel operacyjny C do 2020 roku: "Poprawa efektywności i organizacji systemu opieki zdrowotnej w kontekście zmieniającej się sytuacji demograficznej i epidemiologicznej oraz wspieranie badań naukowych, rozwoju technologicznego i innowacji w ochronie zdrowia"
2. Projekt jest zgodny ze strategią Europa 2020, inicjatywą "Wzrost gospodarczy sprzyjający włączeniu społecznemu", "Europejskim programem walki z ubóstwem" - "Działania obejmujące wszystkie obszary polityki, takie jak rynek pracy, gwarantowany dochód minimalny, opieka zdrowotna, edukacja, warunki mieszkaniowe i dostęp do podstawowego rachunku bankowego."
3. Projekt zgodny ze Strategią Rozwoju Kraju 2020
"Celem głównym strategii średniookresowej staje się wzmocnienie i wykorzystanie gospodarczych, społecznych i instytucjonalnych potencjałów zapewniających szybszy i zrównoważony rozwój kraju oraz poprawę jakości życia ludności. "; "Zintensyfikowane będą działania w zakresie bezpieczeństwa zdrowotnego. Ważne będzie zapewnienie dostępności do świadczeń zdrowotnych w powiązaniu z odpowiednim poziomem tych świadczeń, co wymaga zmiany w sposobie finansowania opieki medycznej oraz rozwiniętej i racjonalnie rozmieszczonej
infrastruktury ochrony zdrowia."
4. Projekt zgodny z Długookresową Strategią Rozwoju Kraju. Polska 2030
"kierunek działań 24. podnoszenie standardów funkcjonowania infrastruktury społecznej oraz działania na rzecz ochrony zdrowia i bezpieczeństwa publicznego"; "/.../formułowanie poprawy jakości życia – jako celu rozwoju – niesie za sobą pewne konsekwencje. Dotyczą one kompleksowego rozumienia „jakości życia” (ang. „well-being”) jako dobrostanu w różnych obszarach życia:
• długości życia w ogóle,
• długości życia w zdrowiu (co wiąże się z poprawą stanu zdrowia Polaków jako rezultatu międzysektorowych działań prozdrowotnych, a w szczególności sprawnie funkcjonującego systemu ochrony zdrowia), /.../"
5. Projekt zgodny z Krajową Strategią Rozwoju Regionalnego
"Słaby bądź utrudniony dostęp mieszkańców obszarów wiejskich do dóbr i usług publicznych stanowi trwałą przeszkodę w rozwoju tych terenów. Brak wystarczającej opieki medycznej wpływa negatywnie na zdrowotność mieszkańców, a co za tym idzie na konkurencyjność zasobów pracy. "; "Wyzwaniem polityki regionalnej w kontekście zapewnienia spójności terytorialnej i najlepszego wykorzystania potencjałów wszystkich terytoriów Polski, jest zatem podjęcie takich działań (na poziomie regionalnym) na obszarach wiejskich o najsłabszych perspektywach rozwojowych, które spowodują zmniejszenie zróżnicowań (w stosunku do średniej krajowej oraz do sytuacji w miastach) poziomu dostępu do usług (edukacyjnych, zdrowotnych, kultury, transportowych,
doradztwa biznesowego) i podstawowych dóbr (lokalna infrastruktura transportowa, infrastruktura słuŜąca bezpośrednim inwestycjom w pozarolnicze działy gospodarki) warunkujących włączenie się mieszkańców tych obszarów w procesy rozwojowe. 
6. Projekt zgodny z Krajową Polityką Miejską 2023
"Strategicznym celem polityki miejskiej jest wzmocnienie zdolności miast i obszarów zurbanizowanych do zrównoważonego rozwoju i tworzenia miejsc pracy oraz poprawa jakości życia mieszkańców."
"Nadrzędnym elementem celu strategicznego polityki miejskiej jest poprawa jakości życia mieszkańców. ". "Przyjmuje się, że statystyczny pomiar jakości życia powinien obejmować szeroko rozumiane warunki obiektywne (np. materialne warunki życia, zdrowie, edukację, aktywność ekonomiczną i kulturalną, czas wolny i relacje społeczne, osobiste bezpieczeństwo, jakość państwa i jego zdolność do zapewnienia ludziom podstawowych praw, jakość infrastruktury, środowiska przyrodniczego) "; "Na jakość życia w mieście, a przede wszystkim na jej dobrą ocenę, składa się wiele czynników – bezpieczeństwo, dobry dostęp do wysokiej jakości usług publicznych, w tym zdrowotnych, /.../"</t>
  </si>
  <si>
    <t xml:space="preserve">
SP ZOZ LPR jest samodzielnym publicznym zakładem opieki zdrowotnej. Środki na realizację inwestycji i eksploatację obiektów Beneficjent otrzymuje z Budżetu Państwa.
Beneficjent oraz jednostki organizacyjne odpowiedzialne za zarządzanie projektem posiadają zdolność organizacyjną oraz odpowiednie doświadczenie do utrzymania i zarządzania projektem przez okres co najmniej 5 lat od chwili zrealizowania projektu. Trwałość projektu potwierdza stabilność instytucjonalna Wnioskodawcy. Głównym źródłem przychodów SP ZOZ Lotnicze Pogotowie Ratunkowe są dotacje z Ministerstwa Zdrowia przekazywane na podstawie zawieranych umów o przekazanie środków publicznych na finansowanie działalności lotniczych zespołów ratownictwa medycznego i lotniczych zespołów transportu. Zasady udzielania dotacji określone są w ustawie z dnia 8 września 2006 r. o Państwowym Ratownictwie Medycznym (Dz.U. z 2013 poz. 757).
Działalność lotniczych zespołów ratownictwa medycznego jest finansowana z budżetu państwa 
z części, której dysponentem jest minister właściwy do spraw zdrowia. Do zadań lotniczego zespołu ratownictwa medycznego należy wykonywanie medycznych czynności ratunkowych.
Stabilność finansową Beneficjenta mogą potwierdzić wskaźniki płynności finansowej, które utrzymują się na wysokim poziomie. Wartość wskaźników z roku na rok rośnie.
Beneficjent będzie w stanie zapewnić płynność finansową projektu w czasie jego realizacji oraz w trakcie późniejszej eksploatacji wytworzonego majątku.
W wyniku realizacji projektu wzrosną przychody z tytułu dotacji z Ministerstwa Zdrowia, która na podstawie art. 48 Ustawy z dnia 8 września 2006 r. o Państwowym Ratownictwie Medycznym stanowi główne źródło finansowania wykonywanej działalności przez naszą jednostkę. Wzrost dotacji będzie podyktowany wzrostem kosztów eksploatacji i serwisu posiadanego sprzętu w wyniku przede wszystkim wzrostu liczby wylotów śmigłowców oraz zakupu wyposażenia. Wzrost tych kosztów w sposób bezpośredni podniesie koszty działania SP ZOZ LPR.
Projekt nie jest związany z działalnością odpłatną dla potencjalnych użytkowników. 
Założono, iż dotacje z Ministerstwa Zdrowia przekazywane na podstawie zawieranych umów 
o przekazanie środków publicznych na finansowanie działalności lotniczych zespołów ratownictwa medycznego i lotniczych zespołów transportu w pełni pokryją zapotrzebowanie na wydatki. 
Zakład będzie ponosił wszelkie koszty eksploatacji majątku powstałego w ramach opisywanego projektu. Majątek powstały w czasie realizacji projektu będzie eksploatowany przede wszystkim do świadczenia usług związanych z opieką zdrowotną oraz wykonywaniem usług ratownictwa medycznego.
Główne korzyści ekonomiczne mierzalne z realizacji inwestycji to:
• przyszłe oszczędności w kosztach opieki zdrowotnej, w tym również wyeliminowanie dodatkowego środka transportu (karetki) do przewozu pacjenta z miejsca zdarzenia do miejsca gminnego,
• wzrost dobrobytu dla pacjentów i ich rodzin, mierzalny w kategoriach liczby unikniętych śmierci, wydłużenia oczekiwanego okresu życia pacjenta, jak i poprawy jakości życia pacjenta i jego rodziny dzięki uniknięciu choroby lub zastosowaniu skutecznego i szybszego leczenia oraz uniknięciu straty w produkcji, dzięki mniejszej liczbie dni roboczych utraconych przez pacjenta i jego rodzinę;
Główne korzyści niemierzalne :
• zwiększenie obszaru działania jednostki w porze nocnej, zapewniając szybszą pomoc dla osób w stanie zagrożenia życia
• zwiększenie efektywności działania opieki medycznej. Szybkość i efektywność pomocy medycznej udzielanej ofiarom wypadków oraz pacjentom w stanie zagrożenia zdrowia i życia pozwoli na zmniejszenie poziomu powikłań powstających w trakcie późniejszego procesu leczenia i umożliwi poszkodowanym szybszy powrót do aktywności zawodowej, 
• skrócenie czasu oczekiwania na transport medyczny 
• zoptymalizowanie poziomu opieki medycznej. Szybkie działanie ratownictwa medycznego, szybka diagnoza schorzenia i natychmiastowe podjęcie leczenia pozwoli poszkodowanym na zachowanie zdrowia, uniknięcie niepełnosprawności i umożliwi szybszy powrót do aktywności zawodowej. Ma to istotne znaczenie w przypadku grupy osób w wieku produkcyjnym, hospitalizowanych najczęściej z powodu doznanych urazów .
</t>
  </si>
  <si>
    <t>Celem głównym projektu jest zwiększenie dostępności do śmigłowcowej służby ratownictwa medycznego  w porze nocnej poprzez zwiększenie zasięgu działania oraz skrócenie czasu dotarcia do nagłego zdarzenia.
Cele szczegółowe:
1.  Podwyższenie standardów oferowanych usług medycznych (dostępności, terminowości, szybkości) . 
2. Poprawa jakości świadczeń opieki medycznej (skrócenie czasu oczekiwania na pomoc lekarską, lepsza dostępność, kompleksowość  w zakresie ciągłości opieki medycznej).
3. Zapewnienie wysokiego poziomu bezpieczeństwa i komfortu transportowanych pacjentów.</t>
  </si>
  <si>
    <t>2016.12
(zarówno dla Mazowsza jak i regionów słabiej rozwiniętych)</t>
  </si>
  <si>
    <t>2019.12
(zarówno dla Mazowsza jak i regionów słabiej rozwiniętych)</t>
  </si>
  <si>
    <r>
      <t>Źródła finansowania (</t>
    </r>
    <r>
      <rPr>
        <b/>
        <sz val="10"/>
        <color theme="1"/>
        <rFont val="Calibri"/>
        <family val="2"/>
        <charset val="238"/>
        <scheme val="minor"/>
      </rPr>
      <t>region Mazowsza</t>
    </r>
    <r>
      <rPr>
        <sz val="10"/>
        <color theme="1"/>
        <rFont val="Calibri"/>
        <family val="2"/>
        <charset val="238"/>
        <scheme val="minor"/>
      </rPr>
      <t>)</t>
    </r>
  </si>
  <si>
    <r>
      <t>Źródła finansowania (</t>
    </r>
    <r>
      <rPr>
        <b/>
        <sz val="10"/>
        <color theme="1"/>
        <rFont val="Calibri"/>
        <family val="2"/>
        <charset val="238"/>
        <scheme val="minor"/>
      </rPr>
      <t>regiony słabiej rozwinięte</t>
    </r>
    <r>
      <rPr>
        <sz val="10"/>
        <color theme="1"/>
        <rFont val="Calibri"/>
        <family val="2"/>
        <charset val="238"/>
        <scheme val="minor"/>
      </rPr>
      <t>)</t>
    </r>
  </si>
  <si>
    <r>
      <t xml:space="preserve">Działania w projekcie </t>
    </r>
    <r>
      <rPr>
        <b/>
        <sz val="10"/>
        <color theme="1"/>
        <rFont val="Calibri"/>
        <family val="2"/>
        <charset val="238"/>
        <scheme val="minor"/>
      </rPr>
      <t>dla Mazowsza</t>
    </r>
  </si>
  <si>
    <t>modernizacja śmigłowca z wersji P2+ do P3</t>
  </si>
  <si>
    <t>1. modyfikacja wirnika nośnego
2. modyfikacja silników
3. modyfikacja układu sterowania
4. modyfikacja awioniki
5. modyfikacja stateczników</t>
  </si>
  <si>
    <t>modyfikacja śmigłowców umożliwiająca użycie technologii noktowizyjnej oraz zakup gogli noktowizyjnych</t>
  </si>
  <si>
    <t>1. modyfikacja awioniki,
2. modyfikacja oświetlenia, 
3. próby naziemne i próby w locie 
4. certyfikacja zmian</t>
  </si>
  <si>
    <r>
      <t xml:space="preserve">Działania w projekcie </t>
    </r>
    <r>
      <rPr>
        <b/>
        <sz val="10"/>
        <color theme="1"/>
        <rFont val="Calibri"/>
        <family val="2"/>
        <charset val="238"/>
        <scheme val="minor"/>
      </rPr>
      <t>dla regionów słabiej rozwiniętych</t>
    </r>
  </si>
  <si>
    <t xml:space="preserve">Liczba wspartych podmiotów leczniczych udzielających świadczeń ratownictwa medycznego lub jednostek organizacyjnych szpitali wyspecjalizowanych w zakresie udzielania świadczeń niezbędnych dla ratownictwa medycznego
</t>
  </si>
  <si>
    <t>1 (w regionie lepiej rozwiniętym)
1 (w regionie słabiej rozwiniętym)</t>
  </si>
  <si>
    <t>11
79</t>
  </si>
  <si>
    <t>nd</t>
  </si>
  <si>
    <t xml:space="preserve">Liczba obiektów dostosowanych do potrzeb osób z niepełnosprawnościami
</t>
  </si>
  <si>
    <r>
      <t>Wzrost liczby misji wykonywanych w</t>
    </r>
    <r>
      <rPr>
        <u/>
        <sz val="10"/>
        <color theme="1"/>
        <rFont val="Calibri"/>
        <family val="2"/>
        <charset val="238"/>
        <scheme val="minor"/>
      </rPr>
      <t xml:space="preserve"> porze nocne</t>
    </r>
    <r>
      <rPr>
        <sz val="10"/>
        <color theme="1"/>
        <rFont val="Calibri"/>
        <family val="2"/>
        <charset val="238"/>
        <scheme val="minor"/>
      </rPr>
      <t>j bezpośrednio do miejsca zdarzenia</t>
    </r>
  </si>
  <si>
    <t>71 (w regionie lepiej rozwiniętym)
258 (w regionach słabiej rozwiniętych)</t>
  </si>
  <si>
    <t>stopy</t>
  </si>
  <si>
    <t>metry</t>
  </si>
  <si>
    <t xml:space="preserve">Utworzenie nowych centrów urazowych (roboty budowlane, doposażenie).
</t>
  </si>
  <si>
    <t>POIiŚ.9.P.38</t>
  </si>
  <si>
    <t>Przebudowa i dostosowanie SOR wraz z lądowiskiem dla Szpitala Ogólnego w Wysokiem Mazowieckiem</t>
  </si>
  <si>
    <t>Szpital Ogólny w Wysokiem Mazowieckiem</t>
  </si>
  <si>
    <t>wysokomazowiecki</t>
  </si>
  <si>
    <t>20 13</t>
  </si>
  <si>
    <t>Działanie 9.1 Infrastruktura ratownictwa medycznego</t>
  </si>
  <si>
    <t>Utworzenie nowych szpitalnych oddziałów ratunkowych powstałych od podstaw lub na bazie istniejących izb przyjęć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t>
  </si>
  <si>
    <t xml:space="preserve">Szpital Ogólny w Wysokiem Mazowieckiem został zarekomendowany przez Wojewodę Podlaskiego jako istotny z punktu widzenia wojewódzkiego planu działania. Placówka w sposób oczywisty wpisuje się też w potrzeby powiatu jak i województwa, bowiem odległość do kolejnego Szpitalnego Oddziału Ratunkowego wynosi co najmniej 50 km (Wysokie Mazowieckie - Łomża 50km; Wysokie Mazowieckie - Bielsk Podlaski 50km).Wysokie Mazowieckie położone jest przy drodze 66 (Zambrów – Wysokie Mazowieckie – Bielsk Podlaski – Połowce) oraz 678 (Wysokie Mazowieckie – Białystok). W przypadku remontów wypadków i innych zdarzeń losowych na podlaskim odcinku drogi krajowej S8 trasa Zambrów-Wysokie Mazowieckie-Białystok jest pierwszym proponowanym objazdem. W Polsce w 2013 r. na autostradach, których długość wynosi 1 069,5 km doszło do 289  wypadków, w wyniku których 40 osób poniosło śmierć, a 414 zostało rannych. Najwięcej wypadków zanotowano na drodze DK7, a następnie drogach: DK8 i DK1. Ponadto Wnioskodawca przez wiele lat posiadał zarejestrowany SOR jednak z powodu problemów lokalowo-sprzętowych zmuszony był zrezygnować z kontraktu. W tym czasie jednak Beneficjent poczynił wiele starań by dostosować placówkę do nowych wymogów Ministra Zdrowia. Z własnych środków dobudowano i częściowo wyposażono nowe skrzydło szpitala, w tym pomieszczenia przeznaczone do uzytkowania w ramach Szpitalnego Odziału Ratunkowego, czego rezultatem było uzyskanie pozytywnej akredytacji sanepidu na świadczenie usług medycznych w zakresie SOR. Niezwłocznie po uzyskaniu decyzji Beneficjent wystąpił do Wojewody z prośbą o ponowne wpisanie placówki do Wojewódzkiego a nastepnie Krajowego Planu Zarządzania Kryzysowego. Niestety formalne procedury wymagają czasu w związku z czym nie mozliwym było wystąpienie z wnioskiem o dofinansowanie w/w przedsięwziecia w tzw. trybie konkursowym. Celowośc realziacji projektu wynika z umieszczenia go Wojewódzkim Planie Działania Systemu Państwowe Ratownictwo Medyczne. </t>
  </si>
  <si>
    <t xml:space="preserve">Realizacja projektu wpisuje się w cele następujacych dokumentów strategicznych:
Krajowe Ramy Strategiczne. Policy Paper dla ochrony zdrowia 2014-2020;
Strategia Sprawne Państwo 2020
Strategia Rozwoju Kraju 2020
Placówka w sposób oczywisty wpisuje się też w potrzeby powiatu jak i województwa, bowiem odległość do kolejnego Szpitalnego Oddziału Ratunkowego wynosi co najmniej 50 km (Wysokie Mazowieckie - Łomża 50km; Wysokie Mazowieckie - Bielsk Podlaski 50km). Oznacza to że nie zakres planowanych do wykonywania świadczeń medycznych nie będzie niepotrzebnie dublowany. Ponadto, zgodnie z rekomendacją  Wojewody Podlaskiego Szpital Ogólny w Wysokiem Mazowieckiem został wpisany do Wojewódzkiego Planu Działania co świadczy, że jest zgodny z wojewódzką mapą potrzb zdrowotnych. Jest zgodny z mapą potrzeb i Wojewódzkim Planem Działania Systemu Państwowe Ratownictwo Medyczne. </t>
  </si>
  <si>
    <t>Dzięki wprowadzeniu nowych procedur diagnostycznych i leczniczych opieka nad pacjentem będzie miała charakter bardziej kompleksowy a badania będą mogły być wykonywane we własnym zakresie. Tak świadczone usługi wraz z uwzględnieniem wzrostu efektywności i ergonomii nowowybudowanych pomieszczeń i planowanego do zakupu sprzętu zapewnią wyższą stopę zwrotu z prowadzonej działalności. Zgodnie z w/w informacjami dzięki przewidywanemu uzyskaniu kontraktu z NFZ na wykonywanie działalności leczniczej w zakresie SOR przychody osiągane w ramach realziacji projektu wpłyna na poprawę kondycji finansowej szpitala.</t>
  </si>
  <si>
    <t>Zapewnienie obywatelom powiatu wysokomazowieckiego dostępu do profesjonalnej i natychmiastowej pomocy w ramach Szpitalnego Oddziału Ratunkowego.</t>
  </si>
  <si>
    <t>Planowany do realizacji Projekt „Przebudowa i dostosowanie SOR wraz z lądowiskiem dla Szpitala Ogólnego w Wysokiem Mazowieckiem” jest kompleksowym rozwiązaniem pozwalającym na realizację celu, jakim jest zapewnienie obywatelom powiatu wysokomazowieckiego dostępu do profesjonalnej i natychmiastowej pomocy w ramach Szpitalnego Oddziału Ratunkowego. Realizacja polegać będzie na wykonaniu następujących działań:
Remont i wyposażenie części diagnostyczno-konsultacyjnej SOR-u
Dostawa i montaż agregatu prądotwórczego
Budowa lądowiska LPR wraz z wiatą i drogą dojazdową
Nabycie wyposażenia i sprzętu medycznego.
Realizacja Projektu w przedmiotowym zakresie pozwoli na:
-  ograniczenie regionalnych dysproporcji w infrastrukturze zdrowotnej,
- podniesienie standardu wyposażenia, a tym samym poprawa standardu jakości usług medycznych,
- rozszerzenie świadczonych usług poprzez zakup dotychczas nieposiadanego sprzętu medycznego,
- zapewnienie szybkiej, profesjonalnej i kompleksowej opieki w sytuacjach zagrożenia życia, dla mieszkańców powiatu i innych potrzebujących,
- utworzenie szpitalnego oddziału ratunkowego.
W rezultacie Projekt umożliwi:
- zwiększenie liczby badań specjalistycznych wykonanych przy użyciu nowego sprzętu medycznego,
- zwiększenie liczby wykonanych operacji i/lub zabiegów w przebudowanych  salach operacyjnych,
- zwiększenie liczby wykonanych operacji przy użyciu nowego sprzętu medycznego.</t>
  </si>
  <si>
    <t>2015.12</t>
  </si>
  <si>
    <t>2016.06</t>
  </si>
  <si>
    <t>Część diagnostyczno-konsultacyjna SOR-u Remont.</t>
  </si>
  <si>
    <t xml:space="preserve">Wyłonienie zgodnie z ustawą Pzp wykonawcy zadania. Przebudowa i remont części konsultaltacyjno-diagnostycznej. </t>
  </si>
  <si>
    <t>Budowa lądowiska LPR wraz z drogą i wiatą dojazdową</t>
  </si>
  <si>
    <t>Wyłonienie zgodnie z ustawą Pzp wykonawcy zadania. Wykonanie prac budowlanych zgodnie z projektem budowlanym</t>
  </si>
  <si>
    <t>Zakup sprzętu i wyposażenia SOR</t>
  </si>
  <si>
    <t>Dostawa specjalistycznego sprzętu medycznego niezbędnego dla właściwego funkcjonowania SOR zgodnie ze stosownymi przepisami. Szczegółowe zestawienie ujęto w załączniku: zestawienie rzeczowe</t>
  </si>
  <si>
    <t>Suma</t>
  </si>
  <si>
    <t>POIiŚ.9.P.56</t>
  </si>
  <si>
    <t>POIiŚ.9.P.55</t>
  </si>
  <si>
    <t>,</t>
  </si>
  <si>
    <t>Budowa nowego budynku Szpitala z przeznaczeniem na Centralny Blok Operacyjny z zapleczem, szpitalnym oddziałem ratowniczym, oddziałami szpitalnymi i lądowiskiem dla śmigłowców w Lublinie</t>
  </si>
  <si>
    <t>1 Wojskowy Szpital Kliniczny z Polikliniką SPZOZ w Lublinie, Al. Racławickie 23 , 20-094 Lublin, tel. 261 18 32 00, fax. 261 1832 77</t>
  </si>
  <si>
    <t>m.Lublin</t>
  </si>
  <si>
    <t>06 63</t>
  </si>
  <si>
    <t>Szpital dąży do maksymalnej skuteczności i efektywności kosztowej projektu, w zakresie samej inwestycji jak i przyszłych opłat eksploatacyjnych. Zastosowanie nowoczesnych technologii, rozwiązań energooszczędnych. Dzięki projektowi wskaźniki płynności finansowej które w roku 2015 przedstawiały się następująco: wskaźnik płynności bieżącej na poziomie 0,13 oraz wskaźnik podwyższonej płynności finansowej 0,37 ulegną powiększeniu ze względu na dzięki wzrostowi aktywów obrotowych przy jednoczesnym utrzymaniu zobowiązań finansowych na obecnym poziomie można szacować iż wskaźnik płynności finansowej bieżącej wzrośnie do 1,29 a wskaźnik podwyższonej płyności z poziomu obecnego wzrośnie do 1,14. Wzrost będzie również kontynuowany w latach następnych.</t>
  </si>
  <si>
    <t>Budowa nowego budynku Szpitala z przeznaczeniem na Centralny Blok Operacyjny z zapleczem, szpitalnym oddziałem ratowniczym, oddziałami szpitalnymi i lądowiskiem dla śmigłowców.</t>
  </si>
  <si>
    <t xml:space="preserve">  2017.02</t>
  </si>
  <si>
    <t xml:space="preserve"> Procedura przetrgowa</t>
  </si>
  <si>
    <t>przygotowanie i ogłoszenie przetargu na wyłonienie wykonwacy robót budowlanych</t>
  </si>
  <si>
    <t xml:space="preserve">Podpisanie umowy z wykonawcą robót budowlanych </t>
  </si>
  <si>
    <t>Procedura przetargowa</t>
  </si>
  <si>
    <t>przygotowanie i ogłoszenie przetargów na  dostawę sprzętu i aparatury medycznej</t>
  </si>
  <si>
    <t>Podpisanie umów z dostawcami sprzętu i paratatury medycznej</t>
  </si>
  <si>
    <t>Zakończenie prac budowlanych</t>
  </si>
  <si>
    <t xml:space="preserve">zakończenie prac budowlanych </t>
  </si>
  <si>
    <t>Zakończenie dostaw i montażu sprzętu i aparatury medycznej</t>
  </si>
  <si>
    <t>dostawy, montaż, instalacja</t>
  </si>
  <si>
    <t xml:space="preserve">odbiór </t>
  </si>
  <si>
    <t>odbiór końcowy inwestycji oraz uzyskiwanie pozwolenia na użytkowanie</t>
  </si>
  <si>
    <t>podpisanie umowy z firmą budowlana bedąca wykonawcą robót budowlanych</t>
  </si>
  <si>
    <t>podpisanie umow na dostawę oraz montaż sprzetu i paratury medycznej</t>
  </si>
  <si>
    <t>POIiŚ.9.P.2</t>
  </si>
  <si>
    <t>Utworzenie Centrum Urazowego dla Dzieci w Górnośląskim Centrum Zdrowia Dziecka w Katowicach</t>
  </si>
  <si>
    <t xml:space="preserve">Samodzielny Publiczny Szpital Kliniczny Nr 6 Śląskiego Uniwersytetu Medycznego w Katowicach Górnośląskie Centrum Zdrowia Dziecka Im. Jana Pawła II </t>
  </si>
  <si>
    <t>Samodzielny Publiczny Szpital Kliniczny Nr 6 Śląskiego Uniwersytetu Medycznego w Katowicach Górnośląskie Centrum Zdrowia Dziecka Im. Jana Pawła II jest czołową placówką w zakresie udzielania świadczeń zdrowotnych w tym wysokospecjalistycznych dla osób do 18 roku życia z całego kraju, prowadzącą działalność kliniczną. Dysponuje oddanym do użytkowania w 2013 roku lądowiskiem dla śmigłowców sanitarnych. Przedmiotowe lądowisko jest wpisane pod numerem 245 do ewidencji prowadzonej przez Prezesa Urzędu Ewidencji Lądowisk. Na terenie Szpitala działa Szpitalny Oddział Ratunkowy dla dzieci wpisany jako uruchomiony. Centrum Urazowe dla Dzieci jako planowane na podstawie Aktualizacji nr 2/2016 z dnia 20.04.2016 r. do Wojewódzkiego Planu Działania Systemu Państwowe Ratownictwo Medyczne dla województwa śląskiego .Ponadto jednym z ważniejszych determinantów konieczności utworzenia w GCZD Centrum Urazowego dla dzieci jest fakt, iż Szpital jest zlokalizowany w centrum Konurbacji Górnośląskiej zajmującej powierzchnię 1 468,82 km2, o liczbie ludności 2 201,8 tys. co sprawia, iż z jedynej tego typu placówki w regionie korzystać będą wszyscy mieszkańcy woj. śląskiego, a zwłaszcza Konurbacji Górnośląskiej. Na uwagę zasługuje również fakt, że w woj. śląskim zdiagnozowano duży deficyt w liczbie Szpitalnych Oddziałów Ratunkowych. Zgodnie ze Szczegółowym Opisem Osi Priorytetowych POIiŚ 2014-2020 w ramach działania 9.1 wnioskodawcami mogą być podmioty lecznicze udzielające świadczeń zdrowotnych w zakresie ratownictwa medycznego, w którym zgodnie z WPDSPRM planowane jest utworzenie Centrów Urazowych. Dlatego typu projektów dotyczących centrów urazowych przewidziano pozakonkursowy tryb wyboru projektów. Wsparcie planowanych centrów urazowych wynika również z zapisów dokumentu pod nazwą Policy Paper dla ochrony zdrowia na lata 2014-2020</t>
  </si>
  <si>
    <t>Przedmiotowy projekt jest zgodny z dokumentami strategicznymi zarówno na poziomie lokalnym, krajowym, jak i unijnym:
Strategia Europa 2020 - Celem Strategii jest osiągnięcie wzrostu gospodarczego, który będzie: 
- inteligentny - dzięki bardziej efektywnym inwestycjom w edukację, badania naukowe i innowacje; 
- zrównoważony - dzięki zdecydowanemu przesunięciu w kierunku gospodarki niskoemisyjnej; 
- sprzyjający włączeniu społecznemu, ze szczególnym naciskiem na tworzenie nowych miejsc pracy i ograniczanie ubóstwa.
Realizacja przedmiotowego projektu będzie sprzyjała „włączeniu społecznemu” poprzez zmniejszenie nierówności w dostępie do pomocy medycznej w ramach centrum urazowego dla dzieci w woj. śląskim, względem innych województw.
Strategia Rozwoju Kraju 2020 - Aktywne społeczeństwo, konkurencyjna gospodarka, sprawne Państwo - Cel I.3.: Wzmocnienie warunków sprzyjających realizacji indywidualnych potrzeb i aktywności obywatela; Cel I.3.3.: Zwiększenie bezpieczeństwa obywatela. 
Planowana inwestycja przyczyni się do poprawy w zakresie bezpieczeństwa zdrowotnego. Wpłynie pozytywnie na dostępność świadczeń zdrowotnych w powiązaniu z odpowiednim poziomem tych świadczeń, dzięki rozbudowie i wyposażeniu jednostek ochrony zdrowia.
Krajowa Strategia Rozwoju Regionalnego 2010-2020: Regiony, Miasta, Obszary wiejskie - Cel 1: Wspomaganie wzrostu konkurencyjności regionów, Kierunek działań 1.2: Tworzenie warunków dla rozprzestrzeniania procesów rozwojowych i zwiększania ich absorpcji na obszary poza ośrodkami wojewódzkimi, Obszar: 1.2.2: Wspieranie rozwoju i znaczenia miast subregionalnych, poprzez rozwijanie i uzupełnianie palety wysokiej jakości usług publicznych dotyczących głównie edukacji, ochrony zdrowia i kultury.
Polska 2030. Trzecia fala nowoczesności. Długookresowa Strategia Rozwoju Kraju - Cel 6: Rozwój kapitału ludzkiego poprzez wzrost zatrudnienia i stworzenie „workfare state”; Kierunek interwencji: Wdrożenie instrumentów podnoszących jakość świadczonych usług zdrowotnych i efektywność systemu ochrony zdrowia, Działanie: Wdrażanie systemów stałej poprawy jakości w ochronie zdrowia, poprawy infrastruktury ochrony zdrowia, bazy dydaktycznej uczelni medycznych oraz instytutów naukowych;
Kierunek interwencji: Zwiększenie dostępności do wysokiej jakości usług zdrowotnych w priorytetowych, wynikających z uwarunkowań epidemiologicznych, dziedzinach medycyny (np. kardiologia, onkologia, neurologia, medycyna ratunkowa, ortopedia i traumatologia, psychiatria), Działanie: Kontynuowanie działań mających na celu zapewnienie wysokiej jakości usług zdrowotnych poprzez m.in. rozwój nowoczesnej infrastruktury, innowacyjnych technologii medycznych w priorytetowych dziedzinach.
Strategia Rozwoju Polski Południowej w obszarze województwa małopolskiego i śląskiego do roku 2020 - Cel II: Polska południowa Przestrzenią partnerskiej współpracy na rzecz efektywnego wykorzystania możliwości rozwojowych, Kierunek działań: 2.2: Wspólne tworzenie sieciowych produktów łączących podmioty i obszary makroregionu, Działanie 2.2.2: Zapewnienie komplementarności oferty sektora specjalistycznych usług medycznych
Strategia Zintegrowanych Inwestycji Terytorialnych Subregionu Centralnego Województwa Śląskiego na lata 2014-2020 (Wersja VII, listopad 2015 r.) - Cel strategiczny 1: Rozwój kapitału ludzkiego bazujący na zatrudnialności i spójności społeczno-gospodarczej Subregionu Centralnego, Priorytet: 1.2: Aktywność społeczna i zapobieganie wykluczeniom, Działanie 1.2.1: Wzmocnienie lokalnych potencjałów rozwoju oraz kompleksowa rewitalizacja, Cel szczegółowy 1.2.1.1: Zwiększona aktywizacja społeczno-gospodarcza ludności zamieszkującej rewitalizowane tereny, Priorytet inwestycyjny PI9iv.: Ułatwianie dostępu do niedrogich, trwałych oraz wysokiej jakości usług, w tym opieki zdrowotnej i usług socjalnych świadczonych w interesie ogólnym. 
Strategia Rozwoju Województwa Śląskiego „Śląskie 2020” - Cel strategiczny: Województwo śląskie regionem o wysokiej jakości życia opierającej się na powszechnej dostępności do usług publicznych o wysokim standardzie, Cel operacyjny B.1: Poprawa kondycji zdrowotnej mieszkańców województwa, Kierunki działań 1: Poprawa dostępu do wysokiej jakości usług medycznych, w tym podniesienie jakości infrastruktury ochrony zdrowia oraz efektywności systemu zarządzania, rozszerzenie zakresu usług medycznych i podniesienie jakości obsługi pacjentów.
Strategia Rozwoju Miasta „Katowice 2030” - W Polu strategicznym „Jakość życia” za priorytet uznano (kierując się strategiczną zasadą „Specjalizacji funkcji dzielnic miejskich i decentralizacji systemu obsługi mieszkańców”): Wzrost atrakcyjności środowiska zamieszkania. Pozwoli to Katowicom na przekształcenie się w miasto o zrównoważonej strukturze funkcjonalno - przestrzennej w relacji obszaru śródmiejskiego i dzielnic.
Projekt przyczyni się pozytywnie do realizacji założeń Celu strategicznego CJ3: Urozmaicona oferta świadczonych w mieście usług publicznych, Kierunku działania CJ3K1: Poprawa jakości i wzrost dostępności usług zdrowotnych, edukacyjnych, kulturalnych, rozrywkowych, sportowo-rekreacyjnych i administracji publicznej.</t>
  </si>
  <si>
    <t xml:space="preserve">Do podstawowych wskaźników efektywności finansowej projektu należą:
1. wskaźniki FRR/C i FNPV/C:
wskaźniki obrazują zdolność przychodów netto (dochodów) do pokrycia kosztów inwestycji, bez względu na sposób ich finansowania. Finansowa bieżąca wartość netto inwestycji (FNPV/C) jest sumą zdyskontowanych strumieni pieniężnych netto generowanych przez projekt. Jako wpływy przyjęto przychody operacyjne oraz wartość rezydualną, z kolei jako wypływy – nakłady inwestycyjne, nakłady odtworzeniowe oraz koszty operacyjne. FRR/C jest stopą dyskontową przy której wartość FNPV/C wynosi zero, tzn. bieżąca wartość przyszłych przychodów jest równa bieżącej wartości kosztów projektu. 
2. wskaźniki FRR/K i FNPV/K: 
FRR/K jest obliczana na podstawie prognozy przepływów pieniężnych odpowiadającej okresowi analizy, obejmującej jako wypływy – kapitał własny beneficjenta, koszty operacyjne, odsetki oraz raty spłaty kredytu. Określenie tych wskaźników ma na celu wskazanie, iż dotacja została odpowiednio oszacowana i nie przynosi nadmiernych korzyści beneficjentowi projektu.
Oceny efektywności inwestycyjnej projektu dokonano poprzez obliczenie wskaźników finansowej wartości bieżącej netto FNPV/C oraz finansowej wewnętrznej stopy zwrotu FRR/C przy stopie dyskontowej równiej 4%.
W dalszej kolejności obliczone zostaną wskaźniki efektywności wkładu własnego FNPV/K i FRR/K. Pozwolą one na zbadanie efektywności środków poza dotacją, jakie zostają zainwestowane w projekt przez wnioskodawcę (środków własnych beneficjenta). Poziom współfinansowania projektu ze środków Funduszu Spójności wynosi maksymalnie 85% wartości wydatków kwalifikowanych projektu. 
Obliczenie zwrotu z inwestycji (FNPV/C i FIRR/C bez i z wsparciem UE)
Finansowa bieżąca wartość netto inwestycji (FNPV/C) jest sumą zdyskontowanych strumieni pieniężnych netto generowanych przez projekt. Finansowa wewnętrzna stopa zwrotu z inwestycji (FRR/C) jest stopą dyskontową, przy której wartość FNPV/C wynosi zero, tzn. bieżąca wartość przychodów jest równa bieżącej wartości kosztów projektu. 
</t>
  </si>
  <si>
    <t>Zwiększenie skuteczności i profesjonalizacji ratownictwa medycznego w woj. śląskim w oparciu o istniejący potencjał kadrowy poprzez utworzenie CU dla dzieci w Górnośląskim Centrum Zdrowia Dziecka w Katowicach</t>
  </si>
  <si>
    <t xml:space="preserve">Projekt obejmuje wykonanie wielobranżowych robót budowlano-instalacyjnych w istniejącym, pochodzącym z lat 80 XX wieku budynku szpitalnym. Roboty budowlano-instalacyjne będą realizowane wewnątrz budynku szpitalnego w zespole istniejących pomieszczeń jego parteru oraz przyziemia. Ponadto projekt obejmuje wymianę, wraz z przebudową, istniejącego szybu dźwigu oraz maszynowni, czteroprzystankowego dźwigu towarowo-osobowego o udźwigu Q = 1000 KG na nowy dźwig szpitalny dostosowany do aktualnych wymogów technicznych o udźwigu min. Q = 1 600 KG. W ramach przedmiotowego projektu zostanie również wykonany nowy podjazd dla ambulansów sanitarnych do Szpitalnego Oddziału Ratunkowego, w którym docelowo zostanie zainstalowana automatyczna brama wjazdowa/wyjazdowa. Głównym celem przedmiotowych robót budowlano-instalacyjnych, planowanych do wykonania jest poprawa organizacji pracy personelu medycznego oraz doposażenie pomieszczeń ze szczególnym uwzględnieniem stanowisk intensywnej terapii w infrastrukturę niezbędną do ratowania zdrowia i życia ludzi w warunkach nowoczesnego Centrum Urazowego dla dzieci.
W ramach przedmiotowego projektu Szpitalny Oddział Ratunkowy, Oddział Anestezjologii i Intensywnej Terapii, Oddział Chirurgii i Urologii, Oddział Chirurgii Urazowo-Ortopedycznej, Oddział Neurochirurgii, Zakład Diagnostyki Laboratoryjnej, Blok Operacyjny oraz Oddział Kardiochirurgii zostaną doposażone w aparaturę i sprzęt medyczny w celu podniesienia jakości i dostępności świadczeń opieki zdrowotnej udzielanych w warunkach Centrum Urazowego dla dzieci.
W wyniku realizacji projektu, poprzez rozbudowę, zwiększy się powierzchnia użytkowa Szpitala oraz poprawi funkcjonowanie Szpitala poprzez skrócenie czasu oczekiwania pacjenta na konsultację medyczną. 
Wartością dodaną projektu będzie dostosowanie Szpitalnego Oddziału Ratunkowego do aktualnych wymogów prawa, warunków technicznych i norm – zgodnie z wymogami Ustawy z dnia 15 kwietnia 2011 roku o działalności leczniczej (Dz. U. z 2015 r. poz. 618). Projekt jest w pełni wykonalny od strony prawnej, instytucjonalnej i finansowej. Cały projekt będzie realizowany od III kwartału 2016 roku do końca II kwartału 2017 roku. Rzeczowa realizacja inwestycji potrwa 6 miesięcy i będzie przeprowadzona pomiędzy październikiem 2016 roku, a marcem 2017 roku.  
Rozpatrywane przedsięwzięcie nie zalicza się do inwestycji mogących znacząco oddziaływać na środowisko oraz do inwestycji, dla których sporządzenie raportu o oddziaływaniu przedsięwzięcia na środowisko może być wymagane, a jej uciążliwość nie wykracza poza granice terenu objętego wnioskiem.
</t>
  </si>
  <si>
    <t>Ideą przedmiotowego projektu jest utworzenie Centrum Urazowego dla dzieci, a co za tym idzie również poprawa dostępności do świadczeń medycznych, poprawa organizacji pracy personelu medycznego oraz doposażenie szpitalnych oddziałów, w tym  Szpitalnego Oddziału Ratunkowego, Oddziału Anestezjologii i Intensywnej Terapii, Oddziału Chirurgii i Urologii, Oddziału Chirurgii Urazowo-Ortopedycznej, Oddziału Neurochirurgii, Zakładu Diagnostyki Laboratoryjnej, Bloku Operacyjnego i Oddziału Kardiochirurgii w infrastrukturę niezbędną do ratowania zdrowia i życia pacjentów urazowych w warunkach nowoczesnego Centrum Urazowego dla dzieci. Projekt przyczyni się do poprawy bezpieczeństwa i jakości życia mieszkańców kraju, ze szczególnym uwzględnieniem województwa śląskiego, które charakteryzuje znaczny deficyt w tym zakresie (liczba mieszkańców na jeden SOR woj. śląskie: 416 902, podczas gdy śrenia w Polsce wynosi 176 507). Projekt jest konieczny do realizacji ze względu na konieczność podnoszenia jakości i dostępności do pomocy każdej osobie znajdującej się w stanie nagłego zagrożenia zdrowotnego. Przedmiotowy projekt jest zgodny z  ogólnokrajową mapą potrzeb zdrowotnych w zakresie ratownictwa medycznego, dokumentami strategicznymi zarówno na poziomie lokalnym, krajowym, jak i unijnym. Na terenie Szpitala działa Szpitalny Oddział Ratunkowy dla dzieci wpisany jako uruchomiony. Centrum Urazowe dla Dzieci zostało wpisane jako planowane na podstawie Aktualizacji nr 2/2016 z dnia 20.04.2016 r. do Wojewódzkiego Planu Działania Systemu Państwowe Ratownictwo Medyczne dla województwa śląskiego</t>
  </si>
  <si>
    <t>Wykonanie dokumentacji projektowo - kosztorysowej wraz z pozwoleniem na budowę</t>
  </si>
  <si>
    <t>Procedura wyboru wykonawcy dokumentacji projektowo - kosztorysowej
Wykonanie dokumentacji projektowo - kosztorysowej wraz z pozwoleniem na budowę
Procedura wyboru wykonawcy Studium Wykonalności
Wykonanie Studium Wykonalności</t>
  </si>
  <si>
    <t>Wykonanie robót budowlanych</t>
  </si>
  <si>
    <t>Procedura wyboru Inspektorów Nadzoru Inwestorskiego
Wykonanie Nadzoru Inwestorskiego
Procedura wyboru wykonawcy robót budowlanych
Wykonanie robót budowlanych</t>
  </si>
  <si>
    <t>Dostawa aparatury i sprzętu medycznego</t>
  </si>
  <si>
    <t>Procedura wyboru dostawcy aparatury i sprzętu medycznego
Dostawa aparatury i sprzętu medycznego</t>
  </si>
  <si>
    <t>Kraków, dnia 24.06.2016 r.</t>
  </si>
  <si>
    <t>Rezonans magnetyczny - 1 szt. 
Śródoperacyjne ramię C z możliwością obrazowania 3 D wraz ze stołem operacyjnym z pływającym blatem oraz akcesoriami - 1 szt.
Kardiomonitory - 2 szt.
Kardiomonitor transportowy - 1 szt.
Defibrylator - 1 szt.
Aparaty USG ogólnego przeznaczenia - 2 szt.</t>
  </si>
  <si>
    <t>Zakupy wyposażenia</t>
  </si>
  <si>
    <t>Adaptacja pomieszczeń w budynku Centrum Ambulatoryjnego Leczenia Dzieci, poz. -1, do montażu rezonansu magnetycznego (dokumentacja projektowa, roboty budowlano-instalacyjne w zakresie adaptacji pomieszczeń - przystosowania na pracownię rezonansu magnetycznego, wykonanie zasilania elektrycznego).</t>
  </si>
  <si>
    <t>Roboty budowlane/prace adaptacyjne</t>
  </si>
  <si>
    <t>85%</t>
  </si>
  <si>
    <t>Adaptacja pomieszczeń w budynku Centrum Ambulatoryjnego Leczenia Dzieci na cele Pracowni Rezonansu Magnetycznego,  zakup i montaż rezonansu magnetycznego. 
Zakup dwóch aparatów USG ogólnego przeznaczenia umożliwiających diagnostykę obrazową w obszarze SOR i Oddziału Chirurgii.
Zakup śródoperacyjnego ramienia C z możliwością obrazowania 3 D wraz ze stołem operacyjnym z pływającym blatem oraz akcesoriami.
Zakup dla Bloku Operacyjnego i SOR uzupełniającej aparatury medycznej: kardiomonitory łącznie 3 szt., defibrylator.</t>
  </si>
  <si>
    <t>Celem projektu jest usprawnienie funkcjonowania systemu ratownictwa medycznego i poprawa poziomu zdrowia społeczeństwa poprzez doinwestowanie utworzenia centrum urazowego dla dzieci w Uniwersyteckim Szpitalu Dziecięcym w Krakowie</t>
  </si>
  <si>
    <t xml:space="preserve">Zaplanowane w projekcie wydatki są uzasadnione i adekwatne z punktu widzenia zakresów i celów projektu. Zostanie wybrana najbardziej efektywna metoda osiągnięcia zakładanego celu. 
W przypadku przedmiotowego przedsięwzięcia do korzyści należy zaliczyć korzyści o charakterze społecznym, związane z poprawą dostępności do wysokospecjalistycznych usług zdrowotnych. Nastąpi poprawa jakości leczenia w zakresie diagnostyki i pobytu pacjenta w Szpitalu, a w konsekwencji może to przełożyć się na krótszy pobyt chorego w Szpitalu.
Szpital zakłada, iż wprowadzone rozwiązania zapewnią optymalną organizację świadczeń związanych z leczeniem mnogich obrażeń ciała z wykorzystaniem zasobów.  Wprowadzone działania dotyczące poprawy infrastruktury medycznej, wdrożenie innowacyjnych technologii w procesy leczenia przełożą się na poprawę jakości świadczonych usług. Aparatura zakupiona w ramach projektu służyć będzie wielu pacjentom, co pozwoli na poprawę diagnostyki i usprawnienie procesu leczenia. Cele ekonomiczne w ujęciu makro, w tym społeczne zostaną poprawione. 
</t>
  </si>
  <si>
    <t>Uniwersytecki Szpital Dziecięcy w Krakowie jest ważnym ośrodkiem medycznym, edukacyjnym i badawczym. Służy dzieciom z obszaru Małopolski i sąsiednich województw, a w wielu przypadkach schorzeń jest także ośrodkiem referencyjnym w skali całego kraju. Szpital działa we wszystkich specjalnościach pediatrycznych i chirurgicznych, dzięki czemu zapewnia kompleksowość leczenia. Placówka dysponuje również pełnym spektrum możliwości diagnostycznych i rehabilitacyjnych.
Planowane centrum urazowe umieszczono w Wojewódzkim Planie Działania Systemu Państwowe Ratownictwo Medyczne dla Województwa Małopolskiego.
Wsparcie tworzenia nowych centrów urazowych w ramach działań finansowanych ze środków europejskich przewiduje dokument Policy paper dla ochrony zdrowia na lata 2014-2020.
Projekt spełnia wymagania określone w Szczegółowym opisie osi priorytetowych Programu Operacyjnego Infrastruktura i Środowisko 2014-2020,przewidziane dla działania 9.1. Infrastruktura Ratownictwa Medycznego.
Inwestycja wykazuje zgodność z celem 7 Strategii Sprawne Państwo 2020 - "Zapewnienie wysokiego poziomu bezpieczeństwa i porządku publicznego", gdzie w ramach poprawy funkcjonowania systemu Państwowego Ratownictwa Medycznego przewiduje się działania związane z tworzeniem centrów urazowych dla dzieci.
Strategia Rozwoju Kraju 2020 - inwestycja wykazuje spójność z celem I.3. Wzmocnienie warunków sprzyjających realizacji indywidualnych potrzeb i aktywności obywatela (I.3.3.) Zwiększenie bezpieczeństwa obywatela, gdzie podkreślono szczególne znaczenie właściwego funkcjonowania systemu Państwowe Ratownictwo Medyczne.
Polska 2030 Trzecia fala nowocześności. Długookresowa Strategia Rozwoju Kraju - w ramach celu 6 Rozwój kapitału ludzkiego poprzez wzrost zatrudnienia i stworzenie "workfare state" założono zwiększenie dostepności do wysokiej jakości usług zdrowotnych w priorytetowych, wynikających z uwarunkowań epidemiologicznych, dziedzinach medycyny (m.in. medycyna ratunkowa).
Strategia rozwoju kapitału ludzkiego 2020 - W ramach celu szczegółowego 4: Poprawa zdrowia obywateli oraz efektywności systemu opieki zdrowotnej przewiduje się ograniczenie śmiertelności z przyczyn zewnętrznych, w szczególności wynikających z wypadków komunikacyjnych i urazów.
Strategia Rozwoju Województwa Małopolskiego na lata 2011-2020 - w zakresie działań obszaru 6 Bezpieczeństwo ekologiczne, zdrowotne i społeczne w ramach działania 6.2. Poprawa bezpieczeństwa zdrowotnego: profilaktyka i ochrona zdrowia zakłada się m.in. utrzymanie i wzrost dostepności do specjalistycznej opieki stacjonarnej.</t>
  </si>
  <si>
    <t>Wybór wnioskodawcy wynika z planowanego utworzenia w strukturze Uniwersyteckiego Szpitala Dziecięcego w Krakowie centrum urazowego. Zgodnie z zapisami Szczegółowego opisu osi priorytetowych Programu Operacyjnego Infrastruktura i Środowisko 2014-2020  w ramach działania 9.1. wnioskodawcami mogą być podmioty lecznicze udzielające świadczeń zdrowotnych  w zakresie ratownictwa medycznego, w których zgodnie z WPDSPRM planowane jest utworzenie nowych CU.  Dla projektów polegających na utworzeniu nowych centrów urazowych przewidziano w ramach Programu Operacyjnego Infrastruktura i Środowisko 2014-2020 tryb pozakonkursowy. 
Szpital został wytypowany do roli jednostki, w ramach której będzie funkcjonować na terenie województwa małopolskiego centrum urazowe dla dzieci. Planowane centrum umieszczono w Wojewódzkim Planie Działania Systemu Państwowe Ratownictwo Medyczne dla Województwa Małopolskiego.</t>
  </si>
  <si>
    <t>m. Kraków</t>
  </si>
  <si>
    <t>Uniwersytecki Szpital Dziecięcy w Krakowie
ul. Wielicka 265
30-663 Kraków</t>
  </si>
  <si>
    <t>Utworzenie centrum urazowego dla dzieci w Uniwersyteckim Szpitalu Dziecięcym w Krakowie</t>
  </si>
  <si>
    <t>Narzędzie 6 Utworzenie nowych SOR powstałych od podstaw lub na bazie istniejących izb przyjęć ze szczególnym uwzględnieniem stanowisk wstępnej intensywnej terapii (roboty budowlane, doposażenie) [C]
Narzędzie 9 Utworzenie nowych CU (roboty budowlane, doposażenie) [C]</t>
  </si>
  <si>
    <t xml:space="preserve">Utworzenie nowych centrów urazowych (roboty budowlane, doposażenie).
Utworzenie nowych szpitalnych oddziałów ratunkowych powstałych od podstaw lub na bazie istniejących izb przyjęć ze szczególnym uwzględnieniem stanowisk wstępnej intensywnej terapii (roboty budowlane, doposażenie). </t>
  </si>
  <si>
    <t>Powstanie w ICZMP SOR jak i CU dedykowanego dzieciom, jest zgodne z SzOOP POIiŚ 2014-2020, w ramach dział. 9.1. wnioskodawcami mogą być podm.leczn.udzielające św.zdrowotnych w zakr.ratownictwa med., w których zgodnie z WPDSPR, planowane jest utworzenie CU i SOR. ICZMP uwzględnia ten warunek poprzez (aneks nr 1 do PDSPRM dla w.łódzkiego z dn.6.04.2016 r.) ICZMP jest jednym z nielicznych ponadreg. ośr.dziecięcych w Polsce, spełniających lub najbliższych spełnienia warunków do utworzenia CU i SOR dziecięcego. Jest to jedyny szpital pediatryczny w w.łódzkim, posiadający lądowisko dla śmigłowców, z którego korzystają zespoły LPR. W codziennej praktyce, ze wzgl. na usytuowanie w pobliżu skrzyżowania autostrad A1/A2, dróg ekspresowych S8 i S14 ICZMP wykonuje zadania CU dla pacjentów z terenu w.łódzkiego ale i z całego makroregionu. W zakresie SOR, w.łódzkie posiada SOR dla dzieci, jednakże oddział ten zlokalizowany jest w Szp.USK 4 w Łodzi nie posiadającym odp. zaplecza do postęp. w urazach w tym wielonarz., urazach czaszkowo-mózgowych, nagłych stanach neurologicznych, zagrożeniach środowiskowych, takich jak skażenia środowiskowe, urazy termiczne spowodowane niskimi i wysokimi temp., utonięcia, porażenia prądem elektr., leczenie ostrych zatruć. Większość przyp. nagłych urazów dziecięcych oraz innych stanów ciężkich  w grupie 0-18 lat, kierowane jest do Szpitala Pediatrycznego ICZMP, który posiada w swoim zapleczu kompletny wachlarz specj.medycznych skierowanych do dzieci i młodzieży: ortopedia i traumatologia, chirurgia, neurochirurgia, intens.ter. noworodków i niemowląt, neurologia, otolaryngologia, gastroenterologia, alergologia, kardiologia, kardiochirurgia, okulistyka, urologia, pediatria i immunologia z pododdziałem nefrologii i stacją dializ. W strukturze org. Szpitala funkcjonuje także Kl.Anestezjologii i Intensywnej Terapii Medycznej z Pododdziałem Intensywnej Terapii Pediatrycznej i Kardiochirurgicznej. W wielu stanach nagłych w tej grupie wiekowej, ICZMP pełni rolę ośrodka najwyższej referencyjności. Dzięki POIiŚ 2007-2013, dysponuje najnowocześniejszymi urządzeniami do diagnostyki pacjentów po urazach tj. tomografem, tomografem przewoźnym oraz rezonansem 3T. Obecnie pacjenci w tzw. nagłych przypadkach są przyjmowani w ramach umowy z NFZ przez Dział Przyjęć, udzielający świadczeń z zakr. med. ratunkowej. Funkcjonuje on w oparciu o procedurę przyjęcia lub odmowy przyjęcia do Szpitala i odbywanych w ramach tych działań konsultacji. Nie ma możliwości rozpoczęcia diagnostyki oraz leczenia z powodu braku odp. infrastruktury SOR. Realizacja projektu pozwoli na stworzenie adekwatnych, specjalistycznych warunków do rozpoczęcia natychmiastowej akcji ratowania życia i zdrowia dzieci.  CU połączone z SOR w ICZMP wypełni lukę, która jest na połączeniu części przedszpitalnej systemu z częścią szpitalną, ponieważ jest to jedyny w pełni wieloprofilowy szpital pediatryczny dysponujący jednocześnie pełnym zapleczem diagnostycznym i wykwalifikowaną kadrą medyczną w zakresie medycyny ratunkowej.  Utworzenie CU wraz z SOR przede wszystkim pozwoli zmniejszenie śmiertelności i skutków powikłań  u dzieci powstających w wyniku wypadków  i innych stanów nagłego zagrożenia zdrowotnego. Realizacja projektu stworzy możliwość szybkiego i wieloprofilowego i  wysokospecjalistycznego zaopatrzenia mnogich i wielonarządowych obrażeń ciała oraz doraźnego leczenia w jednym specjalistycznym ośrodku.  Dzięki temu możliwe będzie zachowanie zasady „złotej godziny". W wyniku zrealizowania projektu nastąpi zabezpieczenie ciężko poszkodowanym dzieciom ciągłości optymalnego i kompetentnego postępowania diagnostyczno - leczniczego w jednym wieloprofilowym ośrodku medycznym. Projekt, zarówno z uwagi na charakter samej inwestycji, jej zakres rzeczowy, planowane do osiągnięcia cele jakościowe i ilościowe, jak również Wnioskodawcę, ma strategiczny charakter z punktu widzenia realizacji założeń rozwoju systemu ochrony zdrowia w Polsce, a w szczególności w zakr. realizacji programów kompleksowej opieki nad pacjentem pediatrycznym.</t>
  </si>
  <si>
    <t xml:space="preserve">Zakres projektu przewiduje realizację szeregu komplementarnych działań, w tym:
- przebudowę istniejących pomieszczeń Szpitala Pediatrycznego z przeznaczeniem na szpitalny oddział ratunkowy (SOR),
- remont pomieszczeń Kliniki Ortopedii i Traumatologii, 
- przeniesienie lądowiska dla helikopterów w bezpośrednie sąsiedztwo Szpitala Pediatrycznego poprzez wykonanie konstrukcji stalowej wyniesionego lądowiska i rampy komunikacyjnej wraz z wykonaniem płyty lądowiska, 
- wykonanie nowej windy szpitalnej w nowym szybie żelbetowym oraz klatki schodowej zewnętrznej w celu skomunikowania lądowiska dla helikopterów (+7,50m) i szpitalnego oddziału ratunkowego,
- zakup i montaż urządzeń i aparatury medycznej zarówno wbudowanej jak i mobilnej,
- zakup i montaż wyposażenia innego niż medyczne (socjalno-bytowe, biurowe/administracyjne, monitoringu) niezbędnego do prawidłowego funkcjonowania SOR.  </t>
  </si>
  <si>
    <t>Joanna Gęsiarz, Departament Funduszy Europejskich i e-Zdrowia, specjalista, 
tel. 22 53 00 160, e-mail: j.gesiarz@mz.gov.pl
Małgorzata Iwanicka - Michałowicz,  Departament Funduszy Europejskich i e-Zdrowia, naczelnik
tel. 22 53 00 396, e-mail: m.iwanicka@mz.gov.pl</t>
  </si>
  <si>
    <t>Narzędzie 6 Narzędzie 9</t>
  </si>
  <si>
    <t>KRYTERIA WYBORU PROJEKTÓW - Działanie 9.1 kryteria właściwe dla projektów dot.  Utworzenia nowych szpitalnych oddziałów ratunkowych</t>
  </si>
  <si>
    <t>KRYTERIA WYBORU PROJEKTÓW - Działanie 9.1 kryteria właściwe dla projektów dot.  utworzenia nowych centrów urazowych</t>
  </si>
  <si>
    <t>KRYTERIA WYBORU PROJEKTÓW - Horyzontalne kryteria formalne i merytoryczne II stopnia dla działania 9.1</t>
  </si>
  <si>
    <t>Joanna Gęsiarz, DepartamentFunduszy Europejskch i e-Zdrowia, specjalista, 
tel. 22 53 00 160, e-mail: j.gesiarz@mz.gov.pl
Małgorzata Iwanicka-Michałowicz,  Departament Funduszy Europejskich i e-Zdrowia, naczelnik, 
tel. 22 53 00 396, e-mail: m.iwanicka@mz.gov.pl</t>
  </si>
  <si>
    <t xml:space="preserve">Wprowadzenie technologii NVG oraz modernizacja części śmigłowców do wersji P3 pozwoli na zwiększenie liczby wykonywanych nocnych misji medycznych, ze szczególnym uwzględnieniem lotów bezpośrednio do miejsca zdarzenia oraz zwiększenie zasięgu działania nocnych baz HEMS SP ZOZ Lotnicze Pogotowie Ratunkowe. Realizacja projektu w zakresie wykorzystania technologii NVG przyczyni się zatem do zwiększenia dostępności do świadczeń śmigłowcowej służby ratownictwa medycznego w nocy, niosącej pomoc poszkodowanym w stanie nagłego zagrożenia zdrowia i życia, do których będzie można dotrzeć bezpośrednio śmigłowcem, bez konieczności wykorzystywania naziemnego ambulansu do transportu chorego oraz bez konieczności, jak w większości przypadków dotychczas, wykorzystywania do lądowania tzw. miejsc gminnych (miejsce lądowania śmigłowca wyznaczone w każdej gminie celem przekazania pacjenta od naziemnego zespołu ratownictwa medycznego do śmigłowca i przetransportowania go do specjalistycznego ośrodka wyposażonego w lądowisko całodobowe). Rezultatem modernizacji śmigłowców do wersji P3, zwiększającej realnie zasięg śmigłowca, będzie skrócenie czasu dotarcia do osób w stanie zagrożenia zdrowia i życia, a tym samym zmniejszenie liczby ofiar śmiertelnych i stopnia uszczerbku na zdrowiu poszkodowanych. Życie osób w stanie zagrożenia zdrowia i życia zależy bowiem w dużym stopniu od tego, w jakim czasie i w jakim standardzie zostanie udzielona im pierwsza pomoc medyczna. Działalność SP ZOZ Lotnicze Pogotowie Ratunkowe jest jednym z elementów systemu Państwowe Ratownictwo Medyczne. Modernizacja śmigłowców w znaczący sposób wzmocni skuteczność tego systemu. Śmigłowce SP ZOZ Lotnicze Pogotowie Ratunkowe dyżurują w porze nocnej w ograniczonej liczbie, w stosunku do zespołów dyżurujących w porze dziennej. Podobnie jest z zasobami Państwowego Ratownictwa Medycznego. Wynika to ze statystycznie niższej aktywności ludzkiej w porze nocnej. Jednak wobec zmniejszonej gotowości sił i środków przeznaczonych do interwencji w ramach medycznych czynności ratunkowych, istotne staje się, aby najszybsze i najbardziej mobilne, a równocześnie wystarczająco wyposażone zespoły ratownictwa medycznego posiadały jak najwyższą gotowość w tym zakresie. 
Projekt jest kontynuacją działań podejmowanych od 1999 roku w zakresie restrukturyzacji lotnictwa sanitarnego, poprawy jakości i dostępności świadczeń w obszarze medycyny ratunkowej. Przeprowadzona reforma ochrony zdrowia doprowadziła do powstania Śmigłowcowej Służby Ratownictwa Medycznego HEMS (Helicopter Emergency Medical Service). Gruntowna analiza sytuacji lotnictwa sanitarnego doprowadziła w 2000 roku do likwidacji Centralnego Zespołu Lotnictwa Sanitarnego i rozpoczęcia w dniu 16 maja 2000 roku prowadzenia działalności przez Samodzielny Publiczny Zakład Opieki Zdrowotnej Lotnicze Pogotowie Ratunkowe (SP ZOZ LPR) dla którego organem założycielskim jest Minister właściwy ds. zdrowia. Nowa jednostka powstała poprzez połączenie kilkunastu zespołów lotnictwa sanitarnego. </t>
  </si>
  <si>
    <t xml:space="preserve">Jak już wspomniano, czynnikiem odgrywającym niebagatelną rolę w ratownictwie medycznym jest czas. Możliwość szybkiego dotarcia do osoby poszkodowanej, a następnie szybki transport do szpitala mogą przynieść wymierne korzyści. Nie bez znaczenia w procesie leczenia byłoby zachowanie tzw. złotej godziny, czyli nieprzekraczanie 60 minut, które maksymalnie powinny upłynąć od momentu zaistnienia zdarzenia do czasu przetransportowania pacjenta do właściwej placówki medycznej. Statystyki prowadzone przez SP ZOZ Lotnicze Pogotowie Ratunkowe pokazują, że w tym obszarze jest jeszcze wiele do zrobienia. Analiza długości misji (od przyjęcia wezwania do przekazania pacjenta do szpitala) w wielu przypadkach przekracza godzinę, a należy zauważyć, że czas przyjęcia wezwania do lotu przez załogę HEMS nie jest równoczesny z momentem wystąpienia zdarzenia powodującego zagrożenie zdrowia i życia pacjenta. 
Przewagą załogi śmigłowca nad naziemnym zespołem ratownictwa medycznego jest jednak to, że załoga ta nie musi borykać się z utrudnieniami na drodze podczas dotarcia do pacjenta. Śmigłowiec nie stoi w korku, nie zapada się jadąc po grząskim terenie. Należy również zwrócić uwagę na fakt, że w innych krajach europejskich, Śmigłowcowa Służba Ratownictwa Medycznego oparta jest o model alokacji śmigłowców ratunkowych z 60 km promieniem działania (czyli 15 minutowym czasem dotarcia w każdy obszar państwa). Takie rozwiązanie stanowi jeden z czynników systemu ratownictwa medycznego, wpływający na zmniejszenie wskaźników śmiertelności okołowypadkowej, równocześnie wypełniając zasadę tzw. złotej godziny. Możliwość zmodernizowania śmigłowców do wersji EC135P3 pojawiła się w roku 2014 i zapewnia zwiększenie zasięgu śmigłowca poprzez zwiększenie maksymalnej masy startowej śmigłowca, znacznie lepsze parametry osiągowe śmigłowca do startu, lądowania, zawisu, w warunkach większej wysokości (loty w górach) oraz podwyższonych temperatur (miejsca nasłonecznione, nieprzewiewane, z których śmigłowiec może mieć utrudniony start). Poprzez wymianę łopat wirnika nośnego oraz kilka innych zmian konstrukcyjnych ww. właściwości zostają poprawione, dają dodatkowo możliwość zwiększenia udźwigu. Znacznie poprawia się również sprawność śmigłowca w każdych innych misjach. W mniejszym stopniu limitowany jest ciężar pacjenta i członków załogi. 
</t>
  </si>
  <si>
    <t>Wdrożenie technologii NVG (noktowizji) do działań śmigłowcowych zespołów ratownictwa medycznego, odbywających się w porze nocnej, zwiększa możliwości bezpiecznego dotarcia do osoby w nagłej potrzebie, bezpośrednio do miejsca zdarzenia. Obecnie misje w nocy odbywają się według przepisów VFR-noc i ze względów bezpieczeństwa wykonywane są  do tzw. miejsc gminnych i na drogi dwujezdniowe. Oznacza to, że aby podjąć pacjenta w nocy śmigłowiec leci do znanego załodze i opisanego w dokumentacji operacyjnej miejsca gminnego, najbliższego względem miejsca zdarzenia, gdzie wezwana jednostka straży pożarnej zabezpiecza teren lądowania poprzez oświetlenie go. Ambulans naziemny przywozi pacjenta do śmigłowca, którym jest on transportowany do szpitala specjalistycznego, najbardziej odpowiedniego dla stanu pacjenta. Ten system, choć pozwala na transport pacjenta do właściwego szpitala specjalistycznego z pominięciem szpitala powiatowego, wydłuża jednak czas transportu w stosunku do misji HEMS wykonywanej bezpośrednio do miejsca zdarzenia z wykorzystaniem gogli noktowizyjnych. Bezwzględnie wymaga współpracy ze służbami naziemnymi, które jako pierwsze muszą uzyskać kontakt z pacjentem. Wprowadzenie do użytku technologii NVG pozwoli na bezpieczne lądowanie w bezpośrednim sąsiedztwie miejsca zdarzenia, gdzie znajduje się osoba w nagłej potrzebie.</t>
  </si>
  <si>
    <t xml:space="preserve">Obecnie w skład SP ZOZ Lotnicze Pogotowie Ratunkowe wchodzi 17 stałych baz HEMS (Helicopter Emergency Medical Service) oraz jedna sezonowa, a także jedna baza samolotowa EMS (EMS – od ang. Emergency Medical Service). W 2016 roku powstaną dodatkowe cztery stałe bazy HEMS - zwiększy się zatem obszar działania jednostki, zapewniając szybszą pomoc dla osób w stanie zagrożenia życia, w tym osób poszkodowanych w wypadkach drogowych. Bazy SP ZOZ Lotnicze Pogotowie Ratunkowe swym sześćdziesięciokilometrowym zasięgiem operacyjnym obejmują ok. 60% kraju. Taki stan dotyczy jednak jedynie pory od wschodu do zachodu słońca. Aktualna liczba baz dyżurujących po zachodzie słońca wynosi dziewięć, a  do końca roku 2016 planowane jest zwiększenie liczby takich baz do jedenastu. Dodatkowym istotnym ograniczeniem jest fakt, że tylko cztery z wymienionych baz działają całodobowo. Pozostałe z baz, które wchodzą w zakres operacji wykonywanych w porze nocnej (pora nocna - okres od 30 minut po zachodzie słońca do 30 minut przed wschodem słońca) kończą dyżury o godzinie 20:00. Oznacza to, że stopień pokrycia powierzchni kraju zasięgiem operacyjnym baz wykonujących loty również w nocy jest niewielki. Z organizacyjno-ekonomicznego punktu widzenia nie ma uzasadnienia, aby w porze nocnej funkcjonowały wszystkie bazy HEMS. Takie rozwiązanie nie jest stosowane w żadnym kraju, nawet znacznie bogatszym, niż Rzeczpospolita Polska. Jak już wcześniej wspomniano, w porze nocnej aktywność populacji spada w tak dużym stopniu, że statystyczna liczba zdarzeń jest zdecydowanie mniejsza, niż w porze dziennej. Jednak, przynajmniej w fazie nocy następującej bezpośrednio po porze dziennej oraz bezpośrednio poprzedzającą porę dzienną, aktywność populacji ludzkiej jest na tyle duża, że generuje wystarczająco dużą liczbę takich zdarzeń, a nagłe zachorowania występują statystycznie w ciągu całej doby. Wymagany jest więc taki model zabezpieczenia w zakresie ratownictwa medycznego, aby nie był nadmiernie rozbudowany, ale był wystarczający. Wykonywanie lotów nocnych generuje nie tylko zwiększone wymagania w stosunku do sprzętu latającego, ale także wyższe  wymagania jakościowe co do wyszkolenia i praktyki personelu. Powoduje także niemal podwojenie niezbędnej liczby personelu latającego, z powodu konieczności dyżurowania dwóch zespołów w ciągu doby, w miejsce jednej załogi zapewniającej jeden dyżur dzienny przypadający na jedną dobę. Dodatkowo, generuje zwiększone potrzeby w zakresie wyposażenia naziemnego i służb wspierających – obsługi technicznej, logistyki, pracowników dyspozytorni, itp. Stąd system zapewnienia śmigłowcowej służby ratownictwa medycznego w nocy jest zdecydowanie droższy i ma zawsze ograniczony stopień w stosunku do rozwiązań przewidzianych na czas dzienny. Dlatego ograniczając liczbę zespołów dyżurujących w nocy, należy maksymalnie podnieść ich gotowość, umożliwiając podejmowanie decyzji o wykonywaniu misji, przy zapewnieniu odpowiedniego zabezpieczenia personelu ratowniczego na okoliczność działania w warunkach znacznie trudniejszych i mniej naturalnych dla człowieka, niż wykonywanie lotów o podobnym charakterze w czasie, gdy jest oświetlenie dzienne. </t>
  </si>
  <si>
    <t>Pora nocna generuje bardzo wiele utrudnień dla załóg lotniczych: 
- nie jest porą naturalnej aktywności człowieka, stąd większa podatność na zmęczenie, błędy, spowolnienie decyzji, itp.,
- nie widać „gołym okiem” przeszkód i ukształtowania terenu przed i pod śmigłowcem, co w bardzo dużym stopniu uniemożliwia bezpieczne lądowania awaryjne lub zmniejsza szanse na bezpieczne lądowanie awaryjne,
- w przypadku małej liczby wyraźnych punktów świetlnych w polu widzenia, utrudnia orientację przestrzenną, a gwałtowny spadek liczby widocznych punktów odniesienia może spowodować bardzo poważne konsekwencje utraty orientacji przestrzennej,
- duże utrudnienie oceny odległości,
- utrudniona ocena wpływu zmian zachodzących w warunkach otoczenia na możliwość kontynuowania lotu.
Wśród wielu znanych i rozwijanych technologii, które dają wsparcie człowiekowi w poprawie warunków wykonywania lotów nocnych, jest technologia noktowizyjnych urządzeń optycznych, poprawiających widzenie przy bardzo niskich poziomach oświetlenia. Tego typu urządzenia nazywane są Night Vision Goggles (NVG) i stanowią swego rodzaju zamocowaną przed oczyma pilotów lornetkę o znikomym współczynniku powiększenia, ale o znacznym stopniu wzmocnienia słabo widzialnego gołym okiem monochromatycznego obrazu, który jest prezentowany w okularach urządzenia. Te rozwiązania techniczne były przez szereg lat rozwijane w lotnictwie wojskowym, natomiast nie były stosowane powszechnie w lotnictwie cywilnym ze względu na ochronę technologii militarnych przed powszechnym dostępem. Do tej pory nie znalazły praktycznego zastosowania w cywilnych samolotach, natomiast w cywilnych śmigłowcach wykorzystanie NVG rozpoczęto już kilkanaście lat temu, lecz ich wdrażanie trwa stosunkowo wolno. Czynnikami ograniczającymi upowszechnianie wykorzystania NVG są: wysoki koszt samych urządzeń oraz systemów wspierających ich stosowanie i utrzymanie w eksploatacji, kosztowne opracowanie systemu szkoleń i ich wykonywanie oraz utrzymanie umiejętności praktycznych na wymaganym poziomie, również różne ograniczenia eksportowe krajów z których pochodzą urządzenia noktowizyjne, ze względu na ich równoczesny, militarny charakter. Jednak doświadczenie wielu lat wykonywania lotów w warunkach nocnych, w służbie ratownictwa medycznego przede wszystkim w USA, pozwoliło na zdobycie informacji wynikających z wypadków, do których doszło w lotach nocnych. Spośród wielu wyciągniętych wniosków, wskazujących na konieczność kształtowania specjalnych umiejętności do wykonywania lotów nocnych przez personel śmigłowcowych służb medycznych, wymieniono również wprowadzenie do eksploatacji gogli noktowizyjnych. Znalazło to swój wymiar w wymaganiach amerykańskich przepisów lotniczych dla śmigłowców medycznych, które od roku 2012 zalecają stosowanie urządzeń NVG w lotach wykonywanych w nocy i wprowadzają niższe minima warunków otoczenia dla wykonywania lotów z goglami. Władza lotnicza Unii Europejskiej nie zdecydowała się na tak dalekie „promowanie” wyposażenia noktowizyjnego poprzez przepisy, ale zastosowanie NVG w unijnym obszarze prawny jest rekomendowane, a przepisy obowiązujące operatorów, którzy zdecydują się na zastosowanie NVG, zostały opisane i wdrożone w sposób jednolity w rozporządzeniu Komisji (UE) 965/2012 z 5 października 2012 r.</t>
  </si>
  <si>
    <t xml:space="preserve">Wprowadzenie technologii noktowizyjnej do operacji nocnych pozwala na lepsze rozeznanie sytuacji operacyjnej w warunkach zmniejszonego oświetlenia, a co za tym idzie, na podejmowanie zrównoważonego ryzyka wykonywania lotów w nocy bezpośrednio do miejsca zdarzenia, pod warunkiem wystarczającego wyszkolenia i zdobycia niezbędnego poziomu praktyki przez personel latający. Pozwala również obniżyć minima warunków atmosferycznych do wykonywania takich lotów. Niemniej, wymagania przepisów lotniczych stanowią, że do wykonywania lotów w nocy, niezbędny jest zwiększony zapas paliwa w porównaniu do wykonywania lotów przy oświetleniu dziennym. W związku z tym, modyfikacja śmigłowców do kompatybilności z wymaganiami NVIS (Night Vision Imaging System – określenie oznaczające integrację wszystkich elementów wymaganych dla skutecznego i bezpiecznego korzystania z gogli noktowizyjnych (NVG)), musi dawać zmniejszony operacyjny promień działania bazy. O ile dla baz funkcjonujących pomiędzy zachodem słońca a godzina 20:00 jest to częściowo akceptowalne ze względu na stosunkowo dużą liczbę działających w tym czasie baz, to po godzinie 20:00 liczba takich baz aktualnie wynosi 4, a w dającej się przewidzieć perspektywie planowane jest zwiększenie liczby baz całodobowych do sześciu. Dla podejmowania skutecznych działań ratowniczych w porze nocnej z baz o takim zagęszczeniu, potrzeba oprzeć planowanie wykonywania misji o możliwość wykonania dotankowania śmigłowca nie tylko w bazie macierzystej, ale i w bazach sąsiadujących. System zaopatrywania w paliwo w SP ZOZ LPR, w nocy, oparty jest o założenie, że każda załoga może dotankować się w każdej bazie zakładu, o każdej porze, bez obecności miejscowego personelu, mając zapewniony systemowo dostęp do infrastruktury baz i instalacji paliwowych. Pod jednym warunkiem – że w danej bazie są aktywne systemy oświetlenia nocnego do lądowania. Dodatkowo, lotniska komunikacyjne działające całodobowo są również potencjalnymi miejscami międzylądowań w celu uzupełnienia paliwa. Aby jednak lotniska komunikacyjne oraz inne bazy SP ZOZ LPR mogły być wykorzystywane, potrzebna jest zasięgowa możliwość dolotu do tych miejsc tankowania, przy zwiększonym dla nocy zapasie paliwa. Dlatego niezbędny jest zwiększony zasięg śmigłowca. Zwiększony zasięg, połączony z ogólną poprawą osiągów śmigłowca, bez pogorszenia jego właściwości operacyjnych w pozostałym, pozanocnym wykorzystaniu, daje modyfikacja modelu EC135P2+, użytkowanego w liczbie 23 sztuk w SP ZOZ LPR, do modelu EC135P3. Taka modyfikacja jest jednak bardzo kosztowna i aby wyważyć zysk operacyjno-medyczny w stosunku do kosztów, SP ZOZ LPR planuje dokonać modyfikacji 6 śmigłowców EC135P2+ do modelu P3, które będą stanowiły wyposażenie już funkcjonujących czterech całodobowych baz HEMS oraz kolejnych dwóch, planowanych przez SP ZOZ LPR do wprowadzenia w operacje całodobowe, w miarę możliwości, w najbliższym czasie. Do momentu pełnego uruchomienia sześciu baz całodobowych, dwa śmigłowce będą stanowiły rezerwę dla baz całodobowych i będą wykorzystywane w bazach latających w nocy, do godziny 20:00. Oczywiście te sześć śmigłowców podlega równolegle modyfikacji do kompatybilności z wymaganiami NVIS.
Wykorzystanie technologii NVG, połączone ze zwiększeniem zasięgu operacyjnego (dzięki modyfikacji śmigłowca do wersji P3), pozwoli więc całkowicie wykorzystać możliwości posiadanych przez SP ZOZ LPR śmigłowców.
</t>
  </si>
  <si>
    <t xml:space="preserve">Wykorzystanie technologii noktowizyjnej poprzez latanie w goglach, które jest możliwe wyłącznie w zmodyfikowanych do kompatybilności z wymaganiami NVIS śmigłowcach, zostanie wprowadzone w 11 bazach HEMS. Będą to cztery bazy całodobowe (Warszawa, Kraków Wrocław i Gdańsk) oraz siedem baz dyżurujących do godziny 20:00 (Szczecin, Białystok, Olsztyn, Lublin, Poznań, Sanok i Łódź). W bazach pełniących dyżury do godziny 20:00 przez osiem miesięcy w roku, podczas dużej części dyżuru, występują warunki wykonywania lotów do zdarzeń w nocy.
Zaplanowana modernizacja 23 śmigłowców EC135P2+ do kompatybilności z wymaganiami NVIS wynika z konieczności rotowania śmigłowców między bazami, wykonywania obowiązkowych przeglądów technicznych oraz posiadania śmigłowców zastępczych na wypadek wystąpienia usterek w śmigłowcach pełniących dyżury. Kilkuletnia praktyka w eksploatacji floty śmigłowców EC135 w SP ZOZ Lotnicze Pogotowie Ratunkowe wskazuje, że tego typu kompatybilność sprzętowa jest bardzo pomocna w utrzymaniu ciągłości dyżurów. 
Aby można było wdrożyć zmodyfikowane śmigłowce do statutowych operacji lotniczych, należy przeprowadzić szkolenie załóg. W tym celu w roku 2017 planowane jest wyszkolenie 8 instruktorów NVG, w tym 4 pilotów i 4 CZaH-ów (CZaH – członek załogi HEMS), w 2018 roku planowane jest wyszkolenie kolejnych 4 instruktorów NVG, w tym 2 pilotów i 2 CZaH-ów, a w roku 2019 kolejnych dwóch instruktorów NVG – pilotów. Pozwoli to na przeprowadzenie szkoleń dla 120 członków personelu latającego w ciągu trzech lat, a w międzyczasie sukcesywne rozpoczynanie dyżurów, przy wykorzystaniu zmodernizowanych śmigłowców: w czterech bazach całodobowych w roku 2017, sześciu bazach działających do godziny 20:00 w roku 2018 oraz jednej bazie w roku 2019. Kolejnym bardzo istotnym zadaniem w ramach przygotowania do rozpoczęcia wykonywania lotów z NVG, jest przeprowadzenie modyfikacji posiadanych przez SP ZOZ LPR indywidulanych środków ochrony głowy personelu latającego - kasków Alpha Helmets, aby można było mocować do nich gogle noktowizyjne. Planowana jest modyfikacja 201 sztuk kasków. Ponieważ każdy członek załogi otrzymuje własny kask, to niezbędna jest modyfikacja 134 kasków (120 członków załóg oraz 14 instruktorów), pozostałe kaski planowane do modyfikacji będą stanowiły niezbędną rezerwę sprzętową, co pozwoli na utrzymanie ciągłości dyżuru w przypadku uszkodzenia kasku. Dotychczasowe doświadczenia związane z ich użytkowaniem wskazują, że ze względu na intensywną eksploatację, te dość odporne urządzenia mają słabsze elementy, takie jak przezroczyste osłony oczu, których nawet niewielkie zadrapania nie pozwalają na ich dalsze, bezpieczne wykorzystywanie i wymagają wymiany. Również zamontowane w nich słuchawki i mikrofony ulegają uszkodzeniom, wymagającym okresowego wycofywania kasków do napraw.
</t>
  </si>
  <si>
    <t>Obniżenie minimalnych, stosowanych w SP ZOZ LPR, warunków meteo-
rologicznych w nocnych operacjach HEMS (ten sam wskaźnik co poniżej, ale dla tej jednostki miary dotyczy wysokości podstawy chmur)</t>
  </si>
  <si>
    <t>Obniżenie minimalnych, stosowanych w SP ZOZ LPR, warunków meteo-
rologicznych w nocnych operacjach HEMS (ten sam wskaźnik co powyżej, ale dla tej jednostki miary dotyczy widzialności)</t>
  </si>
  <si>
    <t>2016.09 (zarówno dla Mazowsza jak i regionów słabiej rozwiniętych)</t>
  </si>
  <si>
    <t>Podmiot będzie realizował zadanie w zakresie utworzenia nowego szpitalnego oddziału ratunkowego, co ma odzwierciedlenie w WPDS PRM. Świadczenia zdrowotne w zakresie SOR są kontraktowane tylko w podmiotach leczniczych wskazanych w wojewódzkich planach działania systemu PRM, więc wybór wnioskodawców nie może być konkursowy.</t>
  </si>
  <si>
    <t>Projekt jest częścią inwestycji realizowanej przez 1 Wojskowy Szpital Kliniczny z Polikliniką SPZOZ w Lublinie finansowanej przez Ministerstwo Obrony Narodowej w formie dotacji celowej realizowanej w latach 2013-2018 pod nazwą Budowa nowego budynku Szpitala z przeznaczeniem na centralny Blok Operacyjny z zapleczem, szpitalnym oddziałem ratowniczym, oddziałami szpitalnymi i lądowskiem dla śmigłowsców oraz nadbudowa budynku głównego szpitala wraz ze zmianą konstrukcji dachu cała inwestycja szacowana jest na kwotę ok. 114 mln zł brutto. Nowy budynek szpitala będzie połączony z istniejącym za pomocą dwóch łączników. Dzięki powstaniu nowej inwestycji rozszerzona zostanie kadra pracowników a w związku z tym inwestycja będzie związana z programem wsparcia ratownictwa medycznego ze środków POIiŚ oraz Szptal będzie ubiegał się o dofinansowanie kształcenia pracowników medycznych ze środków Programu Operacyjnego Wiedza Edukacja i Rozwój.</t>
  </si>
  <si>
    <t>POIiŚ.9.P.50</t>
  </si>
  <si>
    <t>POIiŚ.9.P.51</t>
  </si>
  <si>
    <t>POIiŚ.P.42, POIiŚ.P.43, POIiŚ.P.44, POIiŚ.P.45, POIiŚ.P.46, POIiŚ.P.47, POIiŚ.P.48, POIiŚ.P.49, POIiŚ.9.P.50.</t>
  </si>
  <si>
    <t>POIS.9.P.53</t>
  </si>
  <si>
    <t xml:space="preserve">
1. Wsparcie istniejących szpitalnych oddziałów ratunkowych,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wsparcia
istniejącego SOR.
Dotyczy SOR wpisanych do WPDSPRM jako istniejące. Dotyczy projektów realizowanych na terytorium woj. mazowieckiego.</t>
  </si>
  <si>
    <t>7. Wsparcie istniejących SOR, ze szczególnym uwzględnieniem stanowisk wstępnej intensywnej terapii (roboty budowlane, doposażenie).</t>
  </si>
  <si>
    <t xml:space="preserve">
1. Wsparcie istniejących szpitalnych oddziałów ratunkowych,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wsparcia
istniejącego SOR.
Dotyczy SOR wpisanych do WPDSPRM jako istniejące. Dotyczy projektów realizowanych na terytorium całego kraju z wyłączeniem woj. mazowieckiego.</t>
  </si>
  <si>
    <t xml:space="preserve"> </t>
  </si>
  <si>
    <t>Projekt jest zgodny z: 
1. Wojewódzkim Planem Działania Systemu Państwowe Ratownictwo Medyczne dla województwa lubelskiego (tekst jednolity, lipiec 2015, str. 203).
2. Krajowe Ramy Strategiczne. Policy Paper dla ochrony zdrowiana lata 2014-2020.
3. Strategia Sprawne Państwo</t>
  </si>
  <si>
    <t xml:space="preserve"> Utworzenie SOR jest konieczne ze względu na zwiększone obciążenie pozostałych SOR działających w Lublinie.
Ze względu na brak spełnienia wymagań rozporządzenia Ministra Zdrowia z dnia 15 marca 2007 r. w sprawie szpitalnego oddziału ratunkowego (Dz. U. Nr 55, poz. 365 z późn. zm.) w 2011 r. nie otrzymał kontraktu Okręgowy Szpital Kolejowy w Lublinie (w chwili obecnej część Samodzielnego Publicznego Szpitala Wojewódzkiego im. Jana Bożego w Lublinie), a w 2012 r. Samodzielny Publiczny Szpital Kliniczny Nr 1. Pacjenci z tych 2 SORów zostali przejęci przez pozostałe SOR działające w Lublinie. Tym samym doszło do zwiększenia ich obciążenia.
SOR jest wpisany jako planowany do utworzenia w zaakceptowanym przez Ministra Zdrowia Wojewódzkim Planie Działania Systemu Państwowe Ratownictwo Medyczne dla województwa lubelskiego (tekst jednolity, lipiec 2015, str. 203) oraz zgodny z  Ogólnokrajową mapą potrzeb w zakresie ratownictwa medycznego.</t>
  </si>
  <si>
    <t>Zgodność Projektu z Planami i Strategiami:
A. Planem Działania Systemu Państwowe Ratownictwo Medyczne dla województwa łódzkiego (tekst jednolity z 6 kwietnia 2016, str. 78) – SOR w WAM ujęty w aktualnym Planie, nadmieniona konieczność powołania kolejnego SOR w Łodzi.
B. Policy Paper dla ochrony zdrowia na lata 2014-2020 – wpisuje się w cel operacyjny A zgodność z planem zwiększenia liczby SOR w Polsce z 214 aktualnie do 250 w przyszłości. Cel strategiczny – jeden SOR na 150 tys. ludności. Aktualnie na terenie miasta Łodzi funkcjonują cztery SOR (liczba mieszkańców to przeszło 703 tys.). Może być zrealizowane przy wykorzystaniu: 
Narzędzia 6 - Utworzenie nowych SOR powstałych od podstaw lub na bazie istniejących izb przyjęć. Kwestia ta jest tym istotniejsza, że w wyniku starzenia się społeczeństwa należy spodziewać się w kolejnych latach znaczącego wzrostu występowania zdarzeń nagłych, wymagających interwencji ZRM oraz SOR.
Narzędzia 11 - Wsparcie przyszpitalnych całodobowych lotnisk lub lądowisk dla śmigłowców przy SOR oraz w jednostkach organizacyjnych szpitali wyspecjalizowanych w zakresie udzielania świadczeń zdrowotnych niezbędnych dla ratownictwa medycznego (roboty budowlane, doposażenie). Krótki czas transportu pacjenta w stanie nagłego zagrożenia życia stanowi istotny czynnik zwiększający szanse na przeżycie poszkodowanego. Z tego względu przepisy nakładają na SOR obowiązek posiadania lądowiska czy lotniska przyszpitalnego.
C. Długookresową strategią rozwoju kraju Polska 2030 – zgodność z kierunkiem interwencji - Zwiększenie dostępności do wysokiej jakości usług zdrowotnych w priorytetowych, wynikających z uwarunkowań epidemiologicznych, dziedzinach medycyny (np. kardiologia, onkologia, neurologia, medycyna ratunkowa, ortopedia i traumatologia, psychiatria).
D. Strategią rozwoju kraju 2020 – zgodność z obszarem interwencji: I.3.3. Zwiększenie bezpieczeństwa obywatela - Szczególne znaczenie ma tutaj właściwe funkcjonowanie systemu Państwowe Ratownictwo Medyczne, rozumianego jako struktura ściśle kooperujących ze sobą jednostek.
E. Strategią Rozwoju Kapitału Ludzkiego – zgodność z jednym z celów szczegółowych – bezpośrednio - poprawa zdrowia obywateli oraz podniesienie efektywności opieki zdrowotnej, pośrednio z drugim – wydłużenie aktywności zawodowej i zapewnienie lepszej jakości funkcjonowania osób starszych, w czym pomaga lepsza opieka urazowa i pourazowa szpitalna.
F. Strategią Sprawne Państwo – zgodność z CELEM 7. Zapewnienie wysokiego poziomu bezpieczeństwa i porządku publicznego / 7.6. Poprawa funkcjonowania systemu państwowego ratownictwa medycznego:
1. Przebudowa, rozbudowa i remont oraz doposażenie obiektów związanych z infrastrukturą ochrony zdrowia w zakresie ratownictwa medycznego. 
2. Wsparcie budowy nowych lub remontu istniejących oraz doposażenia lądowisk/lotnisk przy jednostkach organizacyjnych szpitali wyspecjalizowanych w zakresie udzielania świadczeń zdrowotnych niezbędnych dla ratownictwa medycznego. 
3. Rozwój infrastruktury Lotniczego Pogotowia Ratunkowego. 
G. Szczegółowym Opisem Osi Priorytetowych Programu Operacyjnego Infrastruktura i Środowisko -Projekt jest zgodny z Szczegółowym Opisem Osi Priorytetowych Programu Operacyjnego Infrastruktura i Środowisko poprzez realizację celu głównego: Wsparcie gospodarki efektywnie korzystającej z zasobów i przyjaznej środowisku oraz sprzyjającej spójności terytorialnej i społecznej, Działanie 9.1 Infrastruktura ratownictwa medycznego.</t>
  </si>
  <si>
    <t>Diagnoza potrzeb: liczba ludności przypadająca statystycznie na jeden SOR w Łodzi to 177,4 tys. osób, co jest niewystarczające dla sprawnego funkcjonowania Systemu Ratownictwa Medycznego - wg założeń Policy Paper dla ochrony zdrowia na lata 2014-2020 liczba ta ma spaść do 150 tys. osób na jeden SOR - oznacza to koniecznośc utworzenia dodatkowego SOR w Łodzi. Aktualny stan nie daje możliwości dotarcia do miejsca zdarzenia w czasie do 1,5 godziny dla każdej populacji w liczbie minimum jednego miliona osób zamieszkujących obszar - to przyczyny niewystarczająco dobrego funkcjonowania systemu ratownictwa medycznego, wymagającego poprawy. Niska efektywność systemu ratownictwa medycznego powoduje niewystarczającą dostępność pacjentów do centrów urazowych, adekwatnie do zidentyfikowanych potrzeb, m.in. na postawie Planu Działania Systemu Państwowego Ratownictwa Medycznego i  zawartych w nim danych demograficznych. Dane te pokazują brak zapewnienia usług ratownictwa medycznego przez 24 godziny na dobę/7 dni w tygodniu. Na poziomie ogólnokrajowym zdiagnozowano potrzebę zwiększenia efektywności Systemu ratownictwa Medycznego i dostępu do SOR, co musi odbyć się poprzez tworzenie nowych jednostek SOR i CU.  Cele te są to cele priorytetowe zawarte również w Długookresowej strategii rozwoju kraju Polska 2030, Strategii rozwoju kraju 2020, Strategii Rozwoju Kapitału Ludzkiego oraz Strategii Sprawne Państwo, które zostały opracowane po wnikliwej analizie potrzeb poszczególnych regionów i całego Kraju. Projekt jest zgodny z Planiem Działania Systemu Państwowe Ratownictwo Medyczne dla województwa łódzkiego (tekst jednolity z 6 kwietnia 2016, str. 78) oraz Ogólnokrajową mapą potrzeb w zakresie ratownictwa medycznego.</t>
  </si>
  <si>
    <t>Projekt wpisuje się cele określone w dokumentach programowych dotyczących ochrony zdrowia i życia ludności zarówno na poziomie regionalnym, jak i krajowym, w tym: A)  Kontrakt Terytorialny dla Województwa Łódzkiego. Przedmiotowy projekt w całości wpisuje się w Cele Rozwojowe określone w Art. 5 Kontraktu Terytorialnego, w tym Cel Rozwojowy 8 „Rozwój usług i poprawa dostępu do sektora ochrony zdrowia, w szczególności rozwój i racjonalizacja bazy ochrony zdrowia: inwestycje w infrastrukturę podmiotów leczniczych ukierunkowane na specyficzne dla Województwa problemy zdrowotne, inwestycje w ratownictwo medyczne”, gdyż jego celem jest poprawa dostępności do świadczeń z zakresu ochrony zdrowia i życia w stanach nagłych dla mieszkańców całego kraju, w tym regionu łódzkiego  i Łodzi. Cel ten zrealizowany zostanie poprzez rozbudowę, przebudowę i doposażenie posiadanych przez USK nr 1 im. N. Barlickiego w Łodzi pomieszczeń celem ich przystosowania do pełnienia funkcji SOR. Należy podkreślić, ż przedmiotowy projekt ujęty został na Liście przedsięwzięć warunkowych,  w Art. 6 Ust. 1 pkt 2). B) Strategię Rozwoju Województwa Łódzkiego na lata 2007-2020. Projekt jest zgodny z Celem Operacyjnym 5 dla Filaru 2: „Spójność społeczna” jakim jest „Wysoki standard i dostęp do usług publicznych”,  a także realizuje Strategiczny Kierunek Działań  5.2. „Rozwój usług i poprawa dostępu do sektora ochrony zdrowia, pomocy społecznej oraz pieczy zastępczej”, gdzie przewiduje się m.in. „wspieranie rozbudowy infrastruktury ochrony zdrowia”, C) Plan Działania Systemu Państwowe Ratownictwo Medyczne dla województwa łódzkiego (tekst jednolity z 6 kwietnia 2016, str. 78). Realizacja przedmiotowego projektu jest zbieżna z założeniami ww. dokumentu. D) Strategię Rozwoju Kraju 2020. Projekt w sposób pośredni jest zbieżny z Celem głównym strategii średniookresowej, jakim jest: „Wzmocnienie i wykorzystanie gospodarczych, społecznych i instytucjonalnych potencjałów zapewniających szybszy i zrównoważony rozwój kraju oraz poprawę jakości życia ludności”, a w szczególności wpisuje się w cele dla Obszaru strategicznego I. „Sprawne i efektywne państwo”, w tym Cel I.3.3. ”Zwiększenie bezpieczeństwa obywatela”. Jak określono w ww. dokumencie, „w związku ze wzrostem liczby urazów komunikacyjnych oraz wysokim odsetkiem zgonów i trwałego kalectwa w wyniku chorób cywilizacyjnych, istnieje konieczność zwrócenia szczególnej uwagi na zbudowanie nowoczesnego, efektywnego, zintegrowanego systemu współdziałania służb ratunkowych. Szczególne znaczenie ma tutaj właściwe funkcjonowanie systemu Państwowe Ratownictwo Medyczne, rozumianego jako struktura ściśle kooperujących ze sobą jednostek”.  E)  Policy Paper dla ochrony zdrowia na lata 2014 – 2020. Cele projektu wpisują się zarówno w Cel główny Policy Paper, jakim jest „Zwiększenie długości życia w zdrowiu jako czynnika wpływającego na jakość życia i wzrost gospodarczy w Polsce”, jak i Cel Operacyjny 2, jakim jest  „Ograniczenie skutków urazów powstałych w wyniku wypadków, w szczególności poprzez skuteczną rehabilitację osób poszkodowanych”., F) Strategię Sprawne Państwo 2020. Projekt wpisuje się w jeden z głównych celów Strategii, jakim jest Cel 7 „Zapewnienie wysokiego poziomu bezpieczeństwa i porządku publicznego”, między innymi z uwagi na spójność z Kierunkiem Interwencji 7.6.: „Poprawa funkcjonowania systemu Państwowego Ratownictwa Medycznego”.</t>
  </si>
  <si>
    <r>
      <t>Projekt jest zgodny z Planiem Działania Systemu Państwowe Ratownictwo Medyczne dla województwa łódzkiego (tekst jednolity z 6 kwietnia 2016, str. 78) oraz Ogólnokrajową mapą potrzeb w zakresie ratownictwa medycznego.</t>
    </r>
    <r>
      <rPr>
        <sz val="10"/>
        <color rgb="FF000000"/>
        <rFont val="Calibri"/>
        <family val="2"/>
        <charset val="238"/>
        <scheme val="minor"/>
      </rPr>
      <t xml:space="preserve"> SOR będzie zlokalizowany w  centrum miasta Łodzi i będzie łatwo dostępny dla chorych oraz pojazdów ratownictwa medycznego dzięki bezpośredniemu sąsiedztwu dróg krajowych, w tym drogi krajowej nr 1, która przebiega w bezpośrednim sąsiedztwie Szpitala, łączącej w chwili obecnej Gdańsk z południem Polski. Dostęp lotniczy do Szpitala zapewniony jest dzięki lotnisku na Lublinku, zlokalizowanym w odległości 8 km, obsługującym również transporty sanitarne. Należy podkreślić, iż położenie Szpitala ma również strategiczne znaczenie dla systemu ratownictwa medycznego: Szpital położony jest w części północno-wschodniej Łodzi i w chwili obecnej jest to najbliższy Szpital Kliniczny od strony węzła autostradowego Stryków, gdzie krzyżują się dwa najważniejsze dla kraju szlaki komunikacyjne – autostrady A1 i A2. W przyszłości również z tej strony Łodzi przebiegać będzie trasa S-8, będąca obwodnicą  Łódź-Warszawa. Centralny charakter regionu oraz tranzytowe położenie samej Łodzi wpływa na bardzo dużą liczbę wypadków drogowych w regionie. Pod względem zagrożenia bezpieczeństwa ruchu drogowego (liczba wypadków drogowych) województwo łódzkie plasuje na drugim miejscu w kraju, po województwie śląskim. Mimo, iż corocznie liczba wypadków komunikacyjnych na terenie regionu spada, to w cyfrach bezwzględnych kształtuje się wciąż na bardzo wysokim poziomie: w roku 2013 na terenie naszego województwa miały miejsce 3823 wypadki drogowe, w których zginęło 261 osób, zaś 4728 osoby były ranne. SOR przy Szpitalu Klinicznym nr 1 będzie pełnił strategiczną rolę dla ratowania życia i zdrowia ofiar wypadków i innych poszkodowanych. Z wyżej opisanych względów przewiduje się, iż głównymi beneficjentami infrastruktury będą dorośli mieszkańcy całego regionu łódzkiego, którzy zostali poszkodowani w wyniku zdarzeń nagłych, natomiast projekt oddziaływał będzie również w skali całego kraju, gdyż na SOR będą trafiać mieszkańcy całej Polski, poszkodowani w wypadkach komunikacyjnych mających miejsce na szlakach tranzytowych przebiegających w rejonie Łodzi. Należy zaznaczyć, iż zgodnie z zaleceniami Światowej Organizacji Zdrowia (WHO) 1 SOR powinien przypadać optymalnie na 150 tys. mieszkańców, przy czym maksymalna liczba mieszkańców na 1 SOR nie może przekroczyć 300 tys. osób. Na terenie Łodzi, liczącej w 2014 roku 705 tys. mieszkańców zlokalizowane są 3 SOR, co daje 235 tys. osób na 1 SOR, czyli znacznie przekracza optymalną wartość 150 tys. mieszkańców. Tym samym w przypadku przedmiotowego projektu istnieje pewność, iż nie nakłada się z innym przedsięwzięciem podobnego rodzaju z uwagi na bardzo niski stopień zaspokojenia potrzeb w zakresie terapii doraźnej w stanach nagłego zagrożenia życia lub zdrowia na terenie miasta Łodzi.</t>
    </r>
  </si>
  <si>
    <t xml:space="preserve">Realizowany Projekt jest ujęty w Kontrakcie Terytorialnym dla Województwa Pomorskiego  - jest samodzielnym projektem. Jest zgodny z dokumentami startegicznymi:  1) Utworzenie SOR zostało ujęte jako planowane w Wojewódzkim Planie Działania Systemu Państwowe Ratownictw Medyczne dla województwa pomorskiego (tekst jednolity zawierający aktualizację z 31 maja 2016, str. 276). 2) Strategia Europa 2020 – głównym założeniem tej Strategii jest wspieranie działań sprzyjających wzrostowi zatrudnienia i podwyższaniu się standardu życia ludzi (jednym z priorytetów jest wzrost zrównoważony),m.in. poprzez walkę z ubóstwem i wykluczeniem społecznym oraz zmniejszenie nierówności w obszarze zdrowia, tak aby rozwój przyniósł korzyści wszystkim. 3) Strategia Unii Europejskiej dla Regionu Morza Bałtyckiego. Strategia Unii Europejskiej dla Regionu Morza Bałtyckiego jako główne wyzwania związane z rozwojem regionu uznaje między innymi różnice w warunkach zdrowotnych. Realizacja niniejszego przedsięwzięcia przyczyni się do osiągnięcia wskaźnika „redukcji przedwczesnej utraty kapitału ludzkiego”. 4) Polska 2030. Trzecia fala nowoczesności. Długookresowa Strategia Rozwoju Kraju – przedmiotowy projekt jest spójny z celami opisanymi w Długookresowej Strategii Rozwoju Kraju. Celem głównym dokumentu jest poprawa jakości życia Polaków. 5) Strategia Rozwoju Kraju 2020 – przedmiotowy projekt przyczyni się do osiągnięcia celu III.2 strategii określonego w ramach III obszaru strategicznego (spójność społeczna i terytorialna), tj. zapewnienia dostępności i określonych standardów usług publicznych poprzez: podniesienie jakości i dostępności do usług publicznych (w tym wypadku do publicznych świadczeń zdrowotnych w zakresie ratownictwa medycznego), zwiększenie efektywności systemu świadczenia usług publicznych (w tym wypadku publicznego systemu ochrony zdrowia). 6) Krajowa Strategia Rozwoju Regionalnego 2010-2020: regiony, miasta, obszary wiejskie – przedmiotowy projekt jest komplementarny z celem strategicznym Krajowej Strategii Rozwoju Regionalnego, którym jest: „efektywne wykorzystywanie specyficznych regionalnych i innych terytorialnych potencjałów rozwojowych dla osiągnięcia celów rozwoju kraju – wzrostu, zatrudnienia i spójności w horyzoncie długookresowym”. Realizacja niniejszej inwestycji przyczyni się do osiągnięcia celu szczegółowego nr 2 KSRR 2010-2020, tj. budowania spójności terytorialnej i przeciwdziałania marginalizacji obszarów problemowych. 7) Policy paper dla ochrony zdrowia na lata 2014-2020 Krajowe ramy strategiczne – niniejszy projekt koresponduje z celem głównym, którym jest „zwiększenie długości życia w zdrowiu jako czynnika wpływającego na jakość życia i wzrost gospodarczy w Polsce”. Do jego osiągnięcia przewidziano takie działania, jak m.in. redukcja barier uniemożliwiających poprawę dostępu do świadczeń zdrowotnych czy też zwiększenia poziomu bezpieczeństwa zdrowotnego społeczeństwa. </t>
  </si>
  <si>
    <t>1. Zgodny z Policy Paper dla ochrony zdrowia na lata 2014-2020 - 6.3.2.1.   Infrastruktura Podmiotów Leczniczych    2. Zgodny z Wojewódzkim Planem Działania Systemu Państwowe Ratownictwo Medyczne dla Województwa Świętokrzyskiego (Aktualizacja nr 3 z dnia 31marca 2015, str. 72) ;    3. Projekt jest zgodny ze Szczegółowym Opisem Osi Priorytetowych Programu Operacyjnego Infrastruktura i Środowisko poprzez realizację celu głównego: wsparcie gospodarki efektywnie korzystającej z zasobów i przyjaznej środowisku oraz sprzyjającej spójności terytorialnej i społecznej, Działanie 9.1 Infrastruktura ratownictwa medycznego;  4. Zgodny ze Strategią Rozwoju Kapitau Ludzkiego 2020; - 5.4 Cel szczegółowy 4: Poprawa zdrowia obywateli oraz efektywności systemu opieki zdrowotnej;                                                                                       
 5. Zgodny z wykazem przedsięwzięć priorytetowych w ramach podpisanego Kontraktu Terytorialnego dla Województwa Świętokrzyskiego - Uchwała Nr 3171/14 Zarządu Województwa Świętokrzyskiego z dnia 12 listopada 2014 roku w sprawie zatwierdzenia wynegocjowanego Kontraktu Terytorialnego dla Województwa Świętokrzyskiego. 6. Zgodny z Ogólnokrajową mapą potrzeb w zakresie ratownictwa medycznego.</t>
  </si>
  <si>
    <t>Projekt jest ujęty w Wojewódzkim Planie Działania Systemu Państwowe Ratownictwo Medyczne dla Województwa Świętokrzyskiego (Aktualizacja nr 3 z dnia 31marca 2015, str. 71).
Głównym celem Programu Operacyjnego Infrastruktura i Środowisko jest wsparcie  gospodarki efektywnie  korzystającej  z  zasobów  i  przyjaznej  środowisku oraz sprzyjającej spójności terytorialnej i społecznej. Wnioskowany do dofinansowania Projekt przyczyni się do realizacji tego celu poprzez modernizację Szpitalnego Oddziału Ratunkowego. Jednym z kluczowych działań przewidzianych w ramach Programu Operacyjnego Infrastruktura i Środowisko są inwestycje w infrastrukturę instytucji ochrony zdrowia, co jest przedmiotem niniejszego Projektu, stanowiące znaczący wkład w działania na rzecz włączenia społecznego i przeciwdziałania ubóstwu. Ponadto, Projekt przyczyni się do zmniejszania nierówności w zakresie stanu zdrowia, poprawy szeroko rozumianego bezpieczeństwa ludzi oraz osiągnięcie założeń rozwoju zrównoważonego. 
Celem IX Osi priorytetowej PO IiŚ – Wzmocnienie strategicznej infrastruktury ochrony zdrowia jest zapewnienie dostępu ludności do infrastruktury ochrony zdrowia oraz poprawa efektywności systemu opieki zdrowotnej. Projekt przyczynia się do realizacji tego celu poprzez inwestycje w modernizację Szpitalnego Oddziału Ratunkowego. Działania podejmowane w Projekcie przyczynią się także do poprawy efektywności systemu opieki zdrowotnej, czego dowodem będą wymierne efekty realizacji Projektu takie, jak utworzenie Szpitalnego Oddziału Ratunkowego oraz skrócenie czasu transportu pacjenta wymagającego natychmiastowej hospitalizacji.
IX Oś priorytetowa szczególny nacisk kładzie się na infrastrukturę ratownictwa medycznego, w ramach której szczególnie istotne jest zachowanie zasady tzw. „złotej godziny”, czyli zachowanie maksymalnego czasu 60 minut pomiędzy zdarzeniem a rozpoczęciem specjalistycznego leczenia szpitalnego. Projekt jest spójny z tym wyzwaniem określonym w PO IiŚ - wybudowanie lądowiska znacząco skróci czas transportu pacjenta. 
POLICY PAPER DLA OCHRONY ZDROWIA
Przedmiotowy Projekt wpisuje się w założenia tego dokumentu. Zakłada on zwiększenie nakładów finansowanych i dalsze wzmacnianie Państwowego Ratownictwa Medycznego ze względu na istniejące trendy demograficzne (starzenie się społeczeństwa w Polsce) i epi¬demiologiczne (choroby układu krążenia i przyczyny zewnętrzne, w tym wypadki, są najczęstszymi powodami hospitalizacji i zgonów). Wnioskowany do dofinansowania Projekt zakłada utworzenie  Szpitalnego Oddziału Ratunkowego, co spowoduje możliwość niesienia szybszej i bardziej efektywnej pomocy. Stan pacjentów w podeszłym wieku czy cierpiących na choroby układu krążenia często ulega gwałtownemu pogorszeniu. Szybka reakcja i natychmiastowe udzielenie świadczeń decydują o możliwości zapobieżenia nie tylko poważnym skutkom zdrowotnym, ale przede wszystkim zgonom. Jak najszybsze udzielanie świadczeń z zakresu ratownictwa medycznego ma zastosowanie także przy problemie wypadków i innych przyczynach zewnętrznych. 
Reasumując, niniejszy Projekt realizuje cele Policy paper dla ochrony zdrowia oraz wpisuje się w cel ogólny, jakim jest poprawa funkcjonowania systemu Państwowego Ratownictwa Medycznego.
Długoookresowa strategia rozwoju kraju do 2030
Celem głównym tego dokumentu jest poprawa jakości życia Polaków. Przedmiotowy Projekt dzięki inwestycjom w infrastrukturę ochrony zdrowia przyczyni się do spadku umieralności, ograniczy zagrożenia związane z powikłaniami dotyczącymi zbyt późnej interwencji medycznej wynikającej z oddalenia szpitalnego oddziału ratunkowego od miejsca zdarzenia lub niewystarczającego wyposażenia oddziału do odpowiedniej opieki nad pacjentem. Utworzenie Szpitalnego Oddziału Ratunkowego w Szpitalu kieleckim im. Św. Aleksandra oraz wybudowanie lądowiska przyczyni się do realizacji głównego celu Długookresowej Strategii Rozwoju Kraju do 2030 r. w najważniejszych obszarach rozumienia sformułowania „jakość życia”, którymi są: długość życia w ogóle oraz długość życia w zdrowiu a także dostępność usług publicznych. Dokument ten zakłada także rozwój społeczeństwa poprzez zwiększenie wydatków ponoszonych na zdrowie, co przyczyni się do rozwoju usług medycznych o wysokim standardzie i powszechnej dostępności.</t>
  </si>
  <si>
    <t>W związku z faktem, że projekt jest ujęty Wojewódzkim Planie Działania Systemu Państwowe Ratownictwo Medyczne dla Województwa Świętokrzyskiego (Aktualizacja nr 3 z dnia 31marca 2015, str. 72) - i wpisany tam na podstawie wyników przeprowadzonej analizy otoczenia, uzasadniona jest potrzeba jego realizacji w danym obszarze, co potwierdza pozytywna opinia Wojewody.
Zatwierdzony Plan działania systemu PRM dla Województwa Świętokrzyskiego uzasadnia, że projekt będzie prowadził do wspierania działań adekwatnych do potrzeb i nie będzie powodował nakładania się przedsięwzięć i jest zgodny z  Ogólnokrajową mapą potrzeb w zakresie ratownictwa medycznego.</t>
  </si>
  <si>
    <t>SPSZOZ "Zdroje" w Szczecinie  został uwzględniony w Planie Działania Systemu Państwowe Ratownictwo Medyczne Województwa Zachodniopomorskiego (tekst jednolity zawierający aktualizację nr 12 z dnia 17 maja 2016, str. 163), jako jednostka w ramach której planowane jest uruchomienie szpitalnych oddziałów ratunkowych. SPSZOZ "Zdroje" jest jednym z największych szpitali w Zachodniopomorskim - 926 łóżek. Prowadzi leczenie w zakresie opieki nad kobietą i dzieckiem , w zakresie szpitala ogólnego i lecznictwa psychiatrycznego. Jednostka kontynuuje realizację projektu " Rozbudowa Szpitala Dziecięcego - Utworzenie Zachodniopomorskiego Centrum Opieki nad Kobietą i Dzieckiem". Projekt zakłada budowę budynku - centrum ratowniczo - zabiegowego, w ramach którego projektowany jest między innymi Szpitalny Oddział Ratunkowy i na dachu tego budynku lądowisko dla śmigłowców sanitarnych. Obecnie w województwie Zachodniopomorskim jest niewystarczająca liczba SOR- ów i  nie ma SOR- u dla dzieci. Realizacja wnioskowanego projektu pozwoliłaby na utworzenie  SOR- u o zasięgu regionalnym,   a nawet ogólnokrajowym z uwagi na turystyczny charakter województwa, oraz posiadanie wysokospecjalistycznych oddziałów dziecięcych, co wpłynęłoby na poprawę dostępności i  warunków leczenia w Województwie Zachodniopomorskim. Potrzeba realizacji projektu wynika bezpośrednio ze zidentyfikowanych potrzeb zdrowotnych w zakresie zapewnienia szybkiej pomocy medycznej w stanach nagłego zagrożenia zdrowotnego.  W Województwie Zachodniopomorskim  brak jest  Szpitalnego Oddziału Ratunkowego dla dzieci ( do grudnia 2011r. w strukturach SPSZOZ” Zdroje” funkcjonował SOR dla dzieci, jednak z uwagi na niespełnianie wymogów stawianych przepisami prawa, działalność jego musiała zostać zamknięta). Podmiot ma więc doświadczenie w udzielaniu świadczeń zdrowotnych dzieciom w stanie zagrożenia życia i zdrowia. Dzięki realizowanej budowie Zachodniopomorskiego Centrum Opieki nad Kobietą i Dzieckiem, w ramach którego powstanie SOR dla dzieci możliwe będzie zapewnienie  realizacji wielospecjalistycznego procesu leczenia w jednym miejscu, w sposób kompleksowy tj. od diagnozy do skutecznego wyleczenia z możliwością realizacji wysokospecjalistycznych procedur medycznych. Dodatkowym efektem projektu będzie pełne wykorzystanie potencjału personelu medycznego – koncentracja w jednym centrum wysokiej klasy specjalistów dziecięcych z różnych dziedzin medycyny, gwarantująca uzyskanie efektu synergii przekładającego się na jakość  i skuteczność przebiegu procesu leczenia. Dzięki realizacji projektu możliwe będzie zapewnienie wysokiej skuteczności ochrony i ratowania życia ludzkiego  w ramach publicznego systemu opieki zdrowotnej dostępnemu dla wszystkich mieszkańców województwa zachodniopomorskiego oraz odwiedzających region turystów. Realizacja projektu poprawi efektywność  i organizację opieki nad dziećmi   w stanie zagrożenia zdrowia i życia w województwie zachodniopomorskim oraz zniweluje ograniczenia  i nierówności w dostępie do  wysokiej jakości specjalistycznych świadczeń medycznych. Pozwoli na wykorzystanie istniejącego potencjału oddziałów szpitalnych  w tym Neurochirurgii Dziecięcej, Intensywnej Terapii Dziecięcej, Intensywnej Terapii  i Patologii Noworodka, Chirurgii Dziecięcej, Centrum Leczenia Oparzeń, do których z uwagi na brak lądowiska jest dziś trudniej przetransportować pacjenta.</t>
  </si>
  <si>
    <t xml:space="preserve"> Projekt jest zgodny z Szczegółowym Opisem Osi Priorytetowych Programu Operacyjnego Infrastruktura i Środowisko poprzez realizację celu głównego : Wsparcie gospodarki efektywnie korzystającej z zasobów i przyjaznej środowisku oraz sprzyjającej spójności terytorialnej i społecznej, Działanie 9.1 Infrastruktura ratownictwa medycznego.  Projekt wpisuje się w  „Strategię sektorową w zakresie ochrony zdrowia Województwa Zachodniopomorskiego” oraz Strategie opieki zdrowotnej  z zakresie neonatologii i pediatrii w Województwie Zachodniopomorskim – której celem operacyjnym jest „Stworzenie spójnego systemu realizacji zadań z zakresu ochrony zdrowia i bezpieczeństwa zdrowotnego”; „Zapewnienie wysokiej jakości opieki medycznej w całodobowej podstawowej opiece medycznej oraz specjalistycznej opiece ambulatoryjnej i opiece stacjonarnej”; „Poprawa zdrowia noworodków i niemowląt”. Projekt jest zgodny z  celem głównym Policy paper dla ochrony zdrowia na lata 2014-2020 oraz celami operacyjnymi: A- rozwój profilaktyki zdrowotnej, diagnostyki i medycyny naprawczej ukierunkowany na główne problemy epidemiologiczne w Polsce; B- Przeciwdziałanie negatywnym trendom demograficznym poprzez rozwój opieki nad matką i dzieckiem oraz osobami starszymi; C- Poprawa efektywności i organizacji systemu opieki zdrowotnej w kontekście zmieniającej się sytuacji demograficznej i epidemiologicznej oraz wspieranie badań naukowych, rozwoju technologicznego i innowacji w ochronie zdrowia. Projekt jest zgodny z Długookresową strategią rozwoju Kraju. Polska do 2030, Trzecia Fala Nowoczesności, której celem głównym jest poprawa jakości życia Polaków, a także Strategią rozwoju kraju 2020- Obszar strategiczny III. Spójność społeczna i terytorialna, w szczególności Cel III.2. Zapewnienie dostępu i określonych standardów usług publicznych. Projekt jest zgodny z Strategią rozwoju Kapitału Ludzkiego - Cel szczegółowy 4: Poprawa zdrowia obywateli oraz efektywności systemu opieki zdrowotnej oraz Strategią Sprawne Państwo - Cel 5. Efektywne świadczenie usług publicznych
Samodzielny Publiczny Specjalistyczny Zakład Opieki Zdrowotnej  "Zdroje"    w Szczecinie  został uwzględniony w Planie Działania Systemu Państwowe Ratownictwo Medyczne Województwa Zachodniopomorskiego (tekst jednolity zawierający aktualizację nr 12 z dnia 17 maja 2016, str. 163) (określonym w art.21 ustawy  z dnia 8 września 2006r. o Państwowym ratownictwie Medycznym Dz.U z 2013r. poz. 757, z późn. zm.), jako jednostka w ramach której planowane jest uruchomienie szpitalnego oddziału  ratunkowego dla dzieci. </t>
  </si>
  <si>
    <t>Potrzeba realizacji projektu wynika bezpośrednio ze zidentyfikowanych potrzeb zdrowotnych w zakresie zapewnienia szybkiej pomocy medycznej w stanach nagłego zagrożenia zdrowotnego.  W Województwie Zachodniopomorskim  brak jest  Szpitalnego Oddziału Ratunkowego dla dzieci (do grudnia 2011r. w strukturach SPSZOZ” Zdroje” funkcjonował SOR dla dzieci, jednak z uwagi na niespełnianie wymogów stawianych przepisami prawa, działalność jego musiała zostać zamknięta). Podmiot ma więc doświadczenie w udzielaniu świadczeń zdrowotnych dzieciom w stanie zagrożenia życia i zdrowia. Dzięki realizowanej budowie Zachodniopomorskiego Centrum Opieki nad Kobietą i Dzieckiem, w ramach którego powstanie SOR dla dzieci możliwe będzie zapewnienie  realizacji wielospecjalistycznego procesu leczenia w jednym miejscu, w sposób kompleksowy tj. od diagnozy do skutecznego wyleczenia z możliwością realizacji wysokospecjalistycznych procedur medycznych. Dodatkowym efektem projektu będzie pełne wykorzystanie potencjału personelu medycznego – koncentracja w jednym centrum wysokiej klasy specjalistów dziecięcych z różnych dziedzin medycyny, gwarantująca uzyskanie efektu synergii przekładającego się na jakość  i skuteczność przebiegu procesu leczenia. Dzięki realizacji projektu możliwe będzie zapewnienie wysokiej skuteczności ochrony i ratowania życia ludzkiego  w ramach publicznego systemu opieki zdrowotnej dostępnemu dla wszystkich mieszkańców województwa zachodniopomorskiego oraz odwiedzających region turystów. Realizacja projektu poprawi efektywność  i organizację opieki nad dziećmi   w stanie zagrożenia zdrowia i życia w województwie zachodniopomorskim oraz zniweluje ograniczenia  i nierówności w dostępie do  wysokiej jakości specjalistycznych świadczeń medycznych. Celowość realizacji projektu  wynika z faktu, iż Samodzielny Publiczny Specjalistyczny Zakład Opieki Zdrowotnej  "Zdroje"    w Szczecinie  został uwzględniony w Planie Działania Systemu Państwowe Ratownictwo Medyczne Województwa Zachodniopomorskiego (tekst jednolity zawierający aktualizację nr 12 z dnia 17 maja 2016, str. 163)  jako jednostka w ramach której planowane jest uruchomienie szpitalnego oddziału  ratunkowego dla dzieci. Projekt wpisuje sie w  Ogólnokrajową mapę potrzeb zdrowotnych w zakresie ratownictwa medycznego- mapa infrastruktura Systemu PRM.</t>
  </si>
  <si>
    <t>POIiŚ.9.P.19</t>
  </si>
  <si>
    <t>POIiŚ.9.P.2, POIiŚ.9.P.3, POIiŚ.9.P.8, POIiŚ.9.P.12, POIiŚ.9.P.13, POIiŚ.9.P.14, POIiŚ.9.P.16, POIiŚ.9.P.18, POIiŚ.9.P.19, POIiŚ.9.P.34, POIiŚ.9.P.35, POIiŚ.9.P.36, POIiŚ.9.P.38, POIiŚ.9.P.41</t>
  </si>
  <si>
    <t>Regionalny Szpital w Kołobrzegu został wskazany w Planie Działania Systemu Państwowe Ratownictwo Medyczne Województwa Zachodniopomorskiego (tekst jednolity zawierający aktualizację nr 12 z dnia 17 maja 2016, str. 163), jako planowana nowa jednostka Systemu Państwowego Ratownictwa Medycznego - utworzenie szpitalnego oddziału ratunkowego. Realizacja projektu jest celowa  i zgodna z mapą potrzeb zdrowotnych dla ratownictwa medycznego. Projekt wspiera działania adekwatne do potrzeb określonych na podstawie danych demograficznych oraz przeprowadzonej analizy otoczenia w zakresie powiatu, województwa zachodniopomorskiego oraz województw sąsiadujących, z której wynika, że nie nakłada się na inne przedsięwzięcia realizowane w tym zakresie. Projekt wpisuje się w ogólnokrajową mapę potrzeb w zakresie ratownictwa medycznego.</t>
  </si>
  <si>
    <t>Długookresowa Strategia Rozwoju Kraju. Polska 2030; Strategia Rozwoju Kraju 2020; Krajowa Strategia Rozwoju Regionalnego 2010-2020 Regiony, miasta, obszary wiejskie; Strategia Rozwoju Województwa Zachodniopomorskiego; Policy Paper dla ochrony Zdrowia na lata 2014-2020 Krajowe ramy strategiczne.  Plan Działania Systemu Państwowe Ratownictwo Medyczne Województwa Zachodniopomorskiego (tekst jednolity zawierający aktualizację nr 12 z dnia 17 maja 2016, str. 163)</t>
  </si>
  <si>
    <t>Projekt jest zgodny z:
- Programem Operacyjnym Infrastruktura i Środowisko 2014-2020 
- Szczegółowym Opisem Osi Priorytetowych Programu Operacyjnego Infrastruktura i Środowisko poprzez realizację celu głównego: wsparcie gospodarki efektywnie korzystającej z zasobów i przyjaznej środowisku oraz sprzyjającej spójności terytoraialnej i społecznej. 
- dokumentem Krajowe Ramy Strategiczne Policy Paper dla ochrony zdrowia na lata 2014-2020 
-Wojewódzkim Planem Działania systemu Państwowe Ratownictwo Medyczne dla województwa wielkopolskiego (tekst jednolity z dnia 30 maja 2016 r., str. 109).</t>
  </si>
  <si>
    <t>Połączenie Szpitala Klinicznego im. H. Święcickiego UM w Poznaniu ze Specjalistycznym Szpitalem Klinicznym UM w Poznaniu (dawny 111 Szpital Wojskowy) spowodowało koncentrację zabezpieczenia ratunkowego dla pacjentów mieszkających w centralnej i zachodniej części Poznania w Szpitalu Klinicznym im. H. Święcickiego. W trakcie 6 miesięcznej analizy perspektyw działania połączonych jednostek (obejmującego 3-miesięczny okres przygotowań do połączenia i 3 miesiące pracy po połączeniu) potwierdziliśmy, że właśnie tak zwane zabezpieczenie ostrodyżurowe będzie w najbliższych latach kluczowym problemem w działalności Szpitala i jednocześnie będzie newralgiczną kwestią dla zabezpieczenia zdrowotnego dzielnic Poznania zamieszkałych nawet przez 200 tys. mieszkańców. Pomieszczenia Izby Przyjęć w lokalizacji przy ul. Grunwaldzkiej nie spełniają wymagań dla Szpitalnego Oddziału Ratunkowego i co więcej, budynek nie pozwala na dostosowanie go do odpowiednich norm. Dodatkowo blok operacyjny przy ul. Grunwaldzkiej, będący kluczowym elementem zabezpieczającym działalność ostrodyżurową, będzie musiał zostać zamknięty najpóźniej w 2016 roku  i podobnie jak w przypadku Izby Przyjęć, nie ma możliwości dostosowania go do wymogów budowlano-sanitarnych.
 Zakończenie działalności zabiegowej i tym samym ostrodyżurowej w budynkach przy ul. Grunwaldzkiej 16/18 może spowodować zapaść w zabezpieczeniu leczenia nagłych przypadków w centralno-zachodniej części Poznania. W budynkach Szpitala przy ul. Przybyszewskiego 49 Izba Przyjęć jest dostosowana wyłącznie do działalności planowej i jej układ nie pozwala na jednoczasowe leczenie więcej niż 4 pacjentów (podczas gdy do obu Izb Przyjęć zgłasza się nawet 150 pacjentów na dobę). Położony w najbliższym sąsiedztwie Szpital Miejski im. F. Raszei zakończył działalność Szpitalnego Oddziału Ratunkowego kilka lat temu a Centrum Medyczne HCP operujące w nieco innym rejonie Poznania już na dzień dzisiejszy ma problemy z zabezpieczaniem zgłaszających się pacjentów.  Tym samym ok. 200 tys. mieszkańców Poznania, generujących szacunkowo ok. 36 tys. zgłoszeń ostrodyżurowych pozostanie bez zabezpieczenia stanów nagłych. W chwili obecnej żaden szpital Uniwersytetu Medycznego w Poznaniu nie posiada Specjalistycznego Oddziału Ratunkowego co poważnie utrudnia kształcenie kadry medycznej z zakresu medycyny ratunkowej.
Celowość realizacji projektu w trybie pozakonkursowym wynika z faktu umieszczenia planowanego SOR w Wojewódzkim Planie Działania Systemu Państwowe Ratownictwo Medyczne dla województwa wielkopolskiego (tekst jednolity z dnia 30 maja 2016 r., str. 109) oraz Ogólnokrajowej mapie potrzeb w zakresie ratownictwa medycznego.</t>
  </si>
  <si>
    <t>Projekt zgodny z Ogólnokrajową mapą potrzeb w zakresie ratownictwa medycznego. W mapie  potrzeb Powiatowy Zespół Opieki Zdrowotnej w Ostródzie S.A. jest wskazany jako "planowane Szpitalne Oddziały Ratunkowe (nie istnieje obecnie lądowisko)" oraz "istniejące wsypecjalizowane jednostki posiadające preferowane oddziały bez lądowiska". SOR ujęty jest jako planowany do utworzenia w Wojewódzkim Planie Działania Systemu Państwowe Ratownictwo Medyczne dla województwa warmińsko-mazurskiego (Aktualizacja nr VIII, str. 80).</t>
  </si>
  <si>
    <t>Celowość realizacji potrzeb wynika z Planu Działania Systemu Państwowe Ratownictwo Medyczne dla województwa mazowieckiego (Aktualizacja nr 1 z dnia 5 sierpnia 2015 r., str. 2) oraz ogólnokrajowej mapy potrze zdrowotnych dla ratownictwa medycznego. Powiatowe  Centrum Medyczne w Grójcu  jest jedynym z dwóch Szpitali  powiatowych na terenie powiatu grójeckiego , w swoich strukturach posiada zespoły ratownictwa medycznego, działa w systemie realizacji umów na świadczenia zdrowotne z Narodowym Funduszem Zdrowia. Zgodnie z założeniami  Planu Działania Systemu Państwowego Ratownictwa medycznego w województwie mazowieckim, położenie szpitala  jest  tak usytuowane że w obszrze 50  kilometrów nie ma  żadnego szpitalnego oddziału ratunkowego. Dlatego też celowym jest aby przy Powiatowym Centrum Medycznym powstał Szpitalny Oddział Ratunkowy , który będzie prowadził do wspierania działań w zakresie ratwnictwa medycznego  adekwatnych do potrzeb mieszkańców  powiatu grójeckiego i powiatów sąsiednich , oraz nie będzie powodował nakładania się przedsięwzięć.</t>
  </si>
  <si>
    <t>Projekt jest zgodny z ogólnokrajową mapą potrzeb w zakresie ratownictwa medycznego. Jest niezbędny z uwagi na tworzenie w Sokołowie Podlaskim nowej Bazy Lotniczego Pogotowia Ratunkoweg.SOR jest ujęty jako planowany w Planie Działań Systemu Państwowe Ratownictwo Medyczne dla województwa mazowieckiego (tekst jednolity, marzec 2015, str. 74).</t>
  </si>
  <si>
    <t>Placówka w sposób oczywisty wpisuje się też w potrzeby z zakresu opieki medycznej  powiatu jak i województwa,a co za tym idzie w mapę potrzeb zdrowotnych w zakresie lecznictwa szitalnego  dla województwa podlaskiego.  Kolejnym dowodem na to ze projekt jest zgodny z w/w dokumentem jest  rekomendacja  Wojewody Podlaskiego  dla utworzenia w Szpitalu Ogólnym w Wysokiem Mazowieckiem SOR i wpisanie Szpitala do Wojewódzkiego Planu Działania Systemu Państwowe Ratownictwo Medyczne (Aktualizacja nr 5 z dnia 5 lutego 2016 r.) co świadczy, że jest zgodny zarówno z wojewódzką mapą potrzeb zdrowotnych jak i planem działania.</t>
  </si>
  <si>
    <r>
      <t xml:space="preserve">Planowany do realizacji projekt  jest zgodny z Ogólnokrajową mapą potrzeb zdrowotnych w zakresie ratownictwa medycznego oraz Wojewódzkim Planem Działania Systemu Państwowe Ratownictwo Medyczne dla województwa dolnośląskiego (tekst jednolity z 2011 r., str. 183). Utworzenie nowego Szpitalnego Oddziału Ratunkowego wpłynie na poprawę świadczonych usług medycznych poprzez inwestycje w infrastrukturę podmiotów ochrony zdrowia o charakterze strategicznym w obszarach deficytowych z punktu widzenia potrzeb społeczeństwa przy jednoczesnym uwzględnieniu braków w infrastrukturze ratownictwa medycznego. Budowa SOR w RCZ w Lubinie jest realizacją ostatniego etapu budowy sieci SOR na obszarze woj. dolnośląskiego.  Nadrzędnym celem przedmiotowego projektu będzie zapewnienie wzrostu bezpieczeństwa zdrowotnego wśród mieszkańców oraz osób przebywających na terenie powiatu lubińskiego oraz polkowickiego poprzez obniżenie poziomu śmiertelności oraz skutków powikłań powstających w wyniku wypadków i innych skutków nagłego zagrożenia zdrowotnego.  </t>
    </r>
    <r>
      <rPr>
        <b/>
        <sz val="10"/>
        <rFont val="Calibri"/>
        <family val="2"/>
        <charset val="238"/>
        <scheme val="minor"/>
      </rPr>
      <t xml:space="preserve">       </t>
    </r>
  </si>
  <si>
    <t xml:space="preserve">SP ZOZ w Siemiatyczach jest podmiotem wyspecjalizowanym w zakresie udzielania świadczeń zdrowotnych. Jest ujęty w WPDSPRM (Aktualizacja nr 4, str. 105). Znajduje się na Ogólnokrajowej mapie potrzeb zdrowotnych w zakresie ratownictwa medycznego. </t>
  </si>
  <si>
    <t xml:space="preserve">Zgodnie z zapisami Policy paper,Wojewódzkie Plany Działania Systemu Państwowego Ratownictwa Medycznego (WPDSPRM) pełnią rolę map potrzeb zdrowotnych, na podstawie których opracowano ogólnokrajową mapę potrzeb w zakresie ratownictwa medycznego.Centrum Urazowe posiada wpis do Wojewódzkiego Planu Działania Systemu Państwowe Ratownictwo Medyczne (Aktualizacja nr 5 z dnia 5 lutego 2016 r.) jako planowane do utworzenia. </t>
  </si>
  <si>
    <t>W ramach Działania 9.1 Infrastruktura ratownictwa medycznego, za mapy potrzeb zdrowotnych uznano tworzone przez Wojewodów i akceptowane przez Ministra Zdrowia dokumenty o charakterze strategicznym (identyfikujące potrzeby i odpowiadający im sposób funkcjonowania systemu) na podstawie których funkcjonuje ww. system PRM, tj. wojewódzkie plany działań systemu państwowe ratownictwo medyczne. W tym zakresie analiza stanu obecnego, danych historyczych i wyznaczane trendy istotne z punktu widzenia organizacji, koordynacji i planowania strategicznego w zakresie systemu i zabezpieczenia potrzeb zdrowotnych osób będących w stanie nagłego zagrożenia zdrowotnego, w tym dzieci ulegających urazom wielonarządowym służyła identyfikacji działań niezbędnych do podjęcia na poziomie polityki regionalnej i krajowej w tej dziedzinie w celu zaspokojenia luk systemowych. Ww. działania zrealizowane na poziomie podmiotu właściwego - wojewody (przy udziale właściwego konsultanta) wskazały na konieczność powołania nowej jednostki w ramach podmiotu leczniczego COPERNICUS PL na bazie Szpitala im. Mikołaja Kopernika w Gdańsku - centrum urazowego dla dzieci. Powyższe uzyskało akceptację Ministra Zdrowia odpowiedzialnego za organizację systemu na poziomie ogólnokrajowym. Powyższe wynika m.in. ze zidentyfikowanych tzw. "białych plam" w systemie - luk niezbędnych do niwelacji w celu zapewnienia właściwej proporcji liczebności populacji w stosunku do ilości jednostek systemu i ich lokalizacji umożliwiającej zabezpieczenie określonej liczby ludzi (w przypadku CU - co najmniej 1 mln osób) w możliwość dotracia do CU w czasie nie dłuższym niż 1,5 h. Powyższe jednoznacznie wskazało na konieczność utworzenia CU dla dzieci w przedsiębiorstwie podmiotu leczniczego. Obecnie podmiot jest wpisany do Wojewódzkiego Planu Działania Systemu Państwowe Ratownictwo Medyczne dla województwa pomorskiego jako planowane CU dla dzieci (tekst jednolity zawierający aktualizację z 31 maja 2016, str. 153). Podsumowując - diagnozę potrzeb systemowych i zasadność realizacji przedsięwzięcia przeprowadzono na etapie wyboru lokalizacji jodnostki systemu i działania te leżały w kompetencji właściwego organu - Wojewody i zaakceptowane przez MZ. Projekt ma zatem pełne uzasadnienie realizacji w tym zakresie.</t>
  </si>
  <si>
    <t xml:space="preserve">Projekt zarówno w zakresie utworzenia Centrum Urazowego jak i SOR, zgodny jest z aktualnymi zapisami Planem Działania Systemu Państwowe Ratownictwo Medyczne woj. Łódzkiego, w rozdziale IV : Planowane na lata  następne jednostki systemu aktualnego Planu Działania Systemu Państwowego Ratownictwa Medycznego dla województwa łódzkiego (tekst jednolity z 6 kwietnia 2016 r., str. 78). </t>
  </si>
  <si>
    <t>Uniwersytecki Szpital Dziecięcy w Krakowie został wytypowany do roli jednostki, w ramach której będzie funkcjonować na terenie województwa małopolskiego centrum urazowe dla dzieci. Planowane centrum umieszczono w Wojewódzkim Planie Działania Systemu Państwowe Ratownictwo Medyczne dla Województwa Małopolskiego (tekst jednolity z dnia 26 kwietnia 2016 r., str. 122), wystepuje zgodność z ogólnopolską mapą potrzeb zdrowotnych w zakresie ratownictwa medycznego.</t>
  </si>
  <si>
    <t xml:space="preserve"> Budowa nowego Szpitalnego Oddziału Ratunkowego w Zespole Opieki jest uzasadniona z punktu widzenia zgodności z ogólnokrajową mapią potrzeb w zakresie ratownictwa medycznego oraz Planem Działań Systemu Ratwonictwa Medycznego dla wojewodztwa świętokrzyskiego (WPDS, aktualizacja nr 3 z dnia  31.03.2015, s. 72)
Jest ujęta w wykazie przedsięwzięć priorytetowych w ramach podpisanego Kontraktu Terytorialnego dla Województwa Świętokrzyskiego - Uchwała Nr 3171/14 Zarządu Województwa Świętokrzyskiego z dnia 12 listopada 2014 roku w sprawie zatwierdzenia wynegocjowanego Kontraktu Terytorialnego dla Województwa Świętokrzyskiego.Budowa SOR jest konieczna dla zapewnienia równomiernej dostępności do świadczeń zdrowotnych na rzecz osób w stanie nagłego zagrożenia życia dla mieszkańców trzech powiatów: buskiego, pińczowskiego, kazimierskiego, (analiza otoczenia), gdzie obecnie nie działa żaden SOR. Obszar zamieszkały jest przez ponad 150 tys. mieszkańców. ZOZ w Busku-Zdroju usytuowany jest na terenie uzdrowiskowym - duża ilość kuracjuszy i gości w tym zagranicznych. Liczba ludnośći w samym powiecie buskim, to 74 289 (dane statystyczne z 2014 r.),  kuracjuszy i turystów w 2014 r. (wg GUS) to ok. 647 tys. Turystyka zdrowotna w tej częsci regionu generuje wzmożony ruch ludności, co wymaga odpowiedniego zabezpieczenia usług zdrowotnych, także w sferze ratownictwa medycznego. Projekt będzie prowadził do wspierania działań adekwatnych do potrzeb i nie będzie powodował nakładania się przedsięwzięć.  </t>
  </si>
  <si>
    <r>
      <t xml:space="preserve">Projekt zgodny z rejonami operacyjnymi baz HEMS, przedstawionymi na mapie potrzeb zdrowotnych. Projekt realizowany będzie w następujących województwach/powiatach/gmianach:
</t>
    </r>
    <r>
      <rPr>
        <b/>
        <i/>
        <sz val="10"/>
        <color theme="1"/>
        <rFont val="Calibri"/>
        <family val="2"/>
        <charset val="238"/>
        <scheme val="minor"/>
      </rPr>
      <t>W zakresie modernizacji śmigłowców (6-ciu z 23-ech) z wersji P2+ do P3</t>
    </r>
    <r>
      <rPr>
        <i/>
        <sz val="10"/>
        <color theme="1"/>
        <rFont val="Calibri"/>
        <family val="2"/>
        <charset val="238"/>
        <scheme val="minor"/>
      </rPr>
      <t xml:space="preserve"> na rzecz baz 24h (4 bazy) i działających do godz. 20.00 z możliwością wydłużenia dyżuru do 24 h (2 bazy):
1. Mazowieckie/warszawski/Warszawa (WPDS, tekst jednolity z marca 2015 r., s. 35)
2. Dolnośląskie/wrocławski/Wrocław (WPDS, tekst jednolity 2.03.2011 r., s. 44)
3. Małopolskie/krakowski/Zabierzów (WPDS, tekst jednolity z dnia 26.04.2016 r., </t>
    </r>
    <r>
      <rPr>
        <i/>
        <sz val="10"/>
        <rFont val="Calibri"/>
        <family val="2"/>
        <charset val="238"/>
        <scheme val="minor"/>
      </rPr>
      <t>s. 75 (odesłanie do strony LPR)</t>
    </r>
    <r>
      <rPr>
        <i/>
        <sz val="10"/>
        <color theme="1"/>
        <rFont val="Calibri"/>
        <family val="2"/>
        <charset val="238"/>
        <scheme val="minor"/>
      </rPr>
      <t xml:space="preserve">
4.  Pomorskie/gdański/Gdańsk (WPDS, aktualizacja z dnia 26.10.2011 r., s. 15-16)
5. Zachodniopomorskie/goleniowski/Goleniów (WPDS, tekst jednolity z dnia 2.03.2011, s. 70)
6. Podlaskie/białostocki/Białystok (WPDS, aktualizacja nr 4 z dnia 16.04.2015 r., s. 67)
</t>
    </r>
    <r>
      <rPr>
        <b/>
        <i/>
        <sz val="10"/>
        <color theme="1"/>
        <rFont val="Calibri"/>
        <family val="2"/>
        <charset val="238"/>
        <scheme val="minor"/>
      </rPr>
      <t xml:space="preserve">Modyfikacja 23 śmigłowców (użytkowanych w 18 bazach) umożliwiająca użycie gogli noktowizyjnych wraz z zakupem gogli (zakup na rzecz  11 baz );
W odniesieniu do modyfikacji śmigłowców, projekt dotyczyć będzie następujących baz:
</t>
    </r>
    <r>
      <rPr>
        <i/>
        <sz val="10"/>
        <color theme="1"/>
        <rFont val="Calibri"/>
        <family val="2"/>
        <charset val="238"/>
        <scheme val="minor"/>
      </rPr>
      <t xml:space="preserve">1. Mazowieckie/warszawski/Warszawa 
2. Mazowieckie/płocki/Płock (WPDS, tekst jednolity z marca 2015 r., s. 35)
3. Łódzkie/ łódzki/Łódź (WPDS, tekst jednolity z dnia 6.06.2016 r., s. 42)
4. Dolnośląskie/wrocławski/Wrocław
5. Małopolskie/krakowski/Zabierzów
6.  Pomorskie/gdański/Gdańsk
7. Zachodniopomorskie/goleniowski/Goleniów
8. Zachodniopomorskie/koszaliński/Koszalin (WPDS, tekst jednolity z dnia 2.03.2011, s. 70)
9. Podlaskie/białostocki/Białystok
10. Podlaskie/suwalski/Suwałki (WPDS, aktualizacja nr 4 z dnia 16.04.2015 r., s. 67)
11. Podkarpackie/sanocki/Sanok (WPDS, tekst jednolity z czerwca 2016 r., s. 51)
12. Lubuskie/zielonogórski/Zielona Góra (WPDS, aktualizacja nr 4 z dnia 27.05.2014 r., s. 121)
13. Wielkopolskie/ poznański/Poznań (WPDS, tekst jednolity z 30,05.2016 r., s. 40)
14. Kujawsko-pomorskie/ bydgoski/Bydgoszcz (WPDS, aktualizacja nr 5 z dnia 23.04.2015 r., s. 129)
15. Świętokrzyskie/kielecki/Kielce (WPDS, aktualizacja nr 3 z dnia 31.03.2015 r., s. 11)
16. Lubelskie/świdnicki/Świdnik (WPDS, aktualizacja nr 1 z dnia 24.04.2015 r., s. 48)
17. Warmińsko-mazurskie/olsztyński/Olsztyn (WPDS, aktualizacja nr 10 z dnia 23.04.2015 r., s. 22)
18. </t>
    </r>
    <r>
      <rPr>
        <i/>
        <sz val="10"/>
        <color rgb="FFFF0000"/>
        <rFont val="Calibri"/>
        <family val="2"/>
        <charset val="238"/>
        <scheme val="minor"/>
      </rPr>
      <t xml:space="preserve"> </t>
    </r>
    <r>
      <rPr>
        <i/>
        <sz val="10"/>
        <rFont val="Calibri"/>
        <family val="2"/>
        <charset val="238"/>
        <scheme val="minor"/>
      </rPr>
      <t>Śląskie/katowicki/Katowice(WPDS, aktualizacja nr 1/2015 z dnia 20.04.2015, tabela 3 (odrębny plik).</t>
    </r>
    <r>
      <rPr>
        <b/>
        <i/>
        <sz val="10"/>
        <color theme="1"/>
        <rFont val="Calibri"/>
        <family val="2"/>
        <charset val="238"/>
        <scheme val="minor"/>
      </rPr>
      <t xml:space="preserve">
W odniesieniu do zakupu gogli noktowizyjnych, projekt dotyczyć będzie następujących baz:
1.</t>
    </r>
    <r>
      <rPr>
        <i/>
        <sz val="10"/>
        <color theme="1"/>
        <rFont val="Calibri"/>
        <family val="2"/>
        <charset val="238"/>
        <scheme val="minor"/>
      </rPr>
      <t xml:space="preserve"> Mazowieckie/warszawski/Warszawa
2. Dolnośląskie/wrocławski/Wrocław 
3. Małopolskie/krakowski/Zabierzów
4. Pomorskie/gdański/Gdańsk
5. Podlaskie/białostocki/Białystok
6. Zachodniopomorskie/goleniowski/Goleniów
7. Warmińsko-mazurskie/olsztyński/Olsztyn
8. Lubelskie/świdnicki/Świdnik
9. Wielkopolskie/ poznański/Poznań
10.  Podkarpackie/sanocki/Sanok
11.  Łódzkie/ łódzki/Łódź
Projekt zgodny z Wojewódzkimi Planami Działań Systemu Państwowego Ratownictwa Medycznego. SP ZOZ Lotnicze Pogotowie Ratunkowe realizować będzie projekt w województwach, które ujęły działalność jednostki w WPDSPRM. Ponieważ projekt realizowany jest dla baz dotychczas istniejących, każde województwo uwzględnia w swych opracowaniach Lotnicze zespoły ratownictwa medycznego na danym obszarze.</t>
    </r>
  </si>
  <si>
    <t xml:space="preserve">Zgodnie z Ogólnokrajową mapą potrzeb w zakresie ratownictwa medycznego, Sztum określony jest jako istniejące wyspecjalizowane jednostki posiadające preferowane oddziały bez lądowiska oraz jako planowane Szpitalne Oddziały Ratunkowe (nie istnieje obecnie lądowisko). Zgodnie z obowiązującym  Wojewódzkim Planem Działania Systemu Państwowe Ratownictwo Medyczne dla województwa pomorskiego (tekst jednolity zawierający aktualizację z 31 maja 2016, str. 149, 276) planuje się uruchomienie szpitalnego oddziału ratunkowego w Szpitalu Polskim Sztum Niepublicznym Zakładzie Opieki Zdrowotnej będącym przedsiębiorstwem podmiotu leczniczego pn. „Szpitale Polskie” Spółka Akcyjna. Zgodnie z opinią z 28.12.2012 r. Konsultanta wojewódzkiego w dziedzinie medycyny ratunkowej:
1. Szpital Polski Sztum posiada w swojej strukturze podstawowe oddziały, które umożliwiają organizację szpitalnego oddziału ratunkowego, zgodnie z rozporządzeniem Ministra Zdrowia z dnia 3 listopada 2011 r. w sprawie szpitalnego oddziału ratunkowego (Dz. U. Nr 237, poz. 1420) tzn.: oddział chirurgii ogólnej z częścią ortopedyczno-urazową, oddział chorób wewnętrznych, oddział anestezjologii i intensywnej terapii oraz pracownię diagnostyki obrazowej. Ponadto w szpitalu działają oddziały: neurologiczno-udarowy, położnictwa i ginekologii, pediatrii i neonatologii, rehabilitacji medycznej i rehabilitacji po-udarowej. Na terenie jednostki został zlokalizowany Oddział Kardiologii Inwazyjnej Polsko-Amerykańskich Klinik Serca, który świadczy usługi dla mieszkańców Powiśla. 2. W Szpitalu dokonano gruntownej modernizacji architektonicznej istniejącej izby przyjęć i przystosowania jej funkcji do wymogów rozporządzenia Ministra Zdrowia. Aktualnie, obszar izby przyjęć stanowi wydzieloną strukturalnie i funkcjonalnie komórkę organizacyjną szpitala, spełniającą wymagania lokalizacyjne, warunki techniczne i budowlane niezbędne do segregacji medycznej i przyjęć, dekontaminacji, resuscytacji, terapii natychmiastowej, obserwacji i konsultacji. Ponadto szpital posiada zespoły ratownictwa medycznego, które stacjonują w wydzielonej części jednostki. 3. Do czasu wydania zgody na utworzenie SOR oraz włączenia go do systemu Państwowego Ratownictwa Medycznego należy uzupełnić wyposażenie oddziału w aparaturę i sprzęt medyczny niezbędny do realizowania w przyszłości świadczeń w zakresie medycyny ratunkowej.  </t>
  </si>
  <si>
    <t>POIiŚ.9.P.57</t>
  </si>
  <si>
    <t>Doposażenie w aparaturę i sprzęt medyczny Uniwersyteckiego Szpitala Dziecięcego w Lublinie, celem utworzenia w jednostce Centrum Urazowego dla dzieci.</t>
  </si>
  <si>
    <t>FA1:K59ISZKA PROJEKU POZAKONKURSOWEGO</t>
  </si>
  <si>
    <t>Uniwersytecki Szpital Dziecięcy w Lublinie, ul prof. A. Gębali 6, 20-093 Lublin</t>
  </si>
  <si>
    <t>Polska</t>
  </si>
  <si>
    <t>IX Wzmocnienie strategicznej infrastuktury ochrony zdrowia</t>
  </si>
  <si>
    <t>n.d</t>
  </si>
  <si>
    <t>Utworzenie nowych centrów urazowych (robotybudowlane, doposażenia)</t>
  </si>
  <si>
    <t>Zgodnie ze Szczegółowym Opisem Osi Priorytetowych POIiŚ 2014-2020 w ramach działania 9.1 wnioskodawcami mogą być podmioty lecznicze udzielające świadczeń zdrowotnych w zakresie ratownictwa medycznego, w którym zgodnie z WPDSPRM planowane jest utworzenie Centrum urazowego. Dlatego typu projektów dotyczących centrów urazowych przewidziano pozakonkursowy tryb wyboru projektów. Wsparcie planowanych centrów urazowych wynika z zapisu dokumentu pod nazwą Policy Paper dla ochrony zdrowia na lata 2014-2020. W województwie lubelskim istnieje obecnie tylko jedno centrum urazowe w SPSK 4 w Lublinie, jednak obecna ustawa o ratownictwie medycznym nie pozwala na leczenie dzieci w centrach urazowych nie posiadających zaplecza pediatrycznego. Dlatego też, Centrum urazowe dla dzieci zapewni dostęp do sprzętu i aparatury medycznej, umożliwiającej całodobowe i niezwłocznewykonanie badań diagnostycznych bez konieczności przewożenia pacjenta urazowego w wieku poniżej 18 roku życia specjalistycznymi środkami transportu. Ze względu na fakt dysponowania lądowiskiem Centrum urazowe  dla dzieci przy Uniwersyteckim Szpitalu Dziecięcym w Lublinie jest najbardziej pożądanym miejscem.</t>
  </si>
  <si>
    <t xml:space="preserve">Zgodnie z zapisem POIiŚ 2014-2020 celu szczegółowego IX osi priorytetowej jest zapewnienie dostepu ludności do infrastruktury ochrony zdrowia poprzez poprawę efektywności systemu opieki zdrowotnej. Interwencja programu jest ukierunkowana na rozwój strategicznych elementów infrastruktury ochrony zdrowia o znaczeniu krajowym ( ratownictwa medycznego oraz ponadregionalnych wysokospecjalistycznych ośrodków medycznych), które będą tworzyć warunki dla zwiększenia dostepności do niej wszystkich mieszkańców. Realizacja projektu pozwoli na obniżenie poziomu smiertelności, a także obniżenie skutków powikłan pourazowych, czym wpisuje się w  założenia dokumentu pod nazwą Policy Paper dla ochrony zdowia nalata 2014.2020.W województwie lubelskiem istnieje tylko jedno centrum urazowe w w Samodzielnym Publicznym Szpitalu Klinicznym Nr 4 w Lublinie, dlatego tak ważne jest utworzenie nowego centrum urazowego w naszej jednostce, tym bardziej, że będzie one przeznaczone wyłącznie dla dzieci z województwa lubelskiego oraz województw sąsiednich, a obecna ustawa o ratownictwie medycznym nie pozwala na leczenie dzieci w centrach urazowych nie posiadających zaplecza pediatrycznego. </t>
  </si>
  <si>
    <t>Przeprowadzenie w Uniwersyteckim Szpitalu Dziecięcym w Lublinie przedmiotowej inwestycji pozwoli na wzrost jakości wykonywanych usług medycznych, lepszą diagnostykęoraz leczenie pacjentów. Szpital dzięki utworzeniu centrum urazowego dla dzieci zwiększy swoją efektywność finansową poprzez zwrost kontraktu na usługi medyczne z NFZ.</t>
  </si>
  <si>
    <t>Doposażenie Uniwersyteckiego Szpitala Dziecięcego w Lublinie w niezbędny sprzęt i aparaturę medyczn, a także dostosowanie pomieszczeń do utworzenia Centrum Urazowego dla Dzieci.</t>
  </si>
  <si>
    <t xml:space="preserve">Uniwersytecki Szpital Dziecięcy aktualnie posiada Szpitalny Oddział Ratunkowy, w którym udzielane są świadczenia z zakresu medycyny ratunkowej dla dzieci w obszarze województwa lubelskiego. 
Pacjenci mają udzielane specjalistyczne świadczenia z zakresu chirurgii dziecięcej, ortopedii, laryngologii, intensywnej terapii, neurologii, neurochirurgii i in. Rocznie  do szpitala zgłasza się ok. 15 tys. pacjentów z różnymi urazami, w tym ok. 2 tys. pacjentów podlega hospitalizacji. Dodatkowo z wypadków komunikacyjnych przywożonych jest ok. 140 pacjentów, którzy dla ratowania życia wymagają szybkiej i szczegółowej diagnostyki. Obowiązująca ustawa o ratownictwie medycznym nie pozwala na leczenie dzieci w centrach urazowych nie posiadajacych zaplecza pediatrycznnego. Dlatego też Centrum urazowe dla dzieci zapewni dostęp do sprzętu i aparatury medycznej, umozliwiającej całodobowe i niezwłoczne wykonywanie badań diagnostycznych bez konieczności przewożenia pacjenta urazowego w wieku poniżej 18 lat specjalistycznymi środkami transportu sanitarnego. W związku z tym zachodzi potrzeba doposażenia Szpitala w niezbędną aparaturę w szczególności w tomograf komputerowy, lampy operacyjne oraz aparat do znieczulenia ogólnego. Ze względu na fakt dysponowania lądowiskiem Centrum Urazowe dla dzieci przy Szpitalu Dziecięcym w Lublinie jest najbardziej pożądanym miejscem. </t>
  </si>
  <si>
    <t>2017.04</t>
  </si>
  <si>
    <t>2018.03</t>
  </si>
  <si>
    <t>1. Zakup Aparatu do znieczulenia ogólnego uniwersalny z kompletnym monitorem</t>
  </si>
  <si>
    <t>W celu lepszej diagnostyki i dalszego leczenia pacjentów w planowanym do utworzenia w jednostce centrum urazowego dla dzieci, niezbędne jest wyposażenie szpitala w dodatkowy sprzęt medyczny.</t>
  </si>
  <si>
    <t>2. Zakup lampy operacyjnej</t>
  </si>
  <si>
    <t>3. Zakup wysokiej klasy Tomografu Komputerowego wraz z adaptacją pomieszczenia</t>
  </si>
  <si>
    <t>W celu lepszej diagnostyki i dalszego leczenia pacjentów w planowanym do utworzenia w jednostce centrum urazowego dla dzieci, niezbędne jest wyposażenie szpitala w dodatkowy sprzęt medyczny. Obecnie posiadany Tomograf komputerowy jest już wysłużony i wykonywane na nim badania nie bedą tak precyzyjne jak na nowocześniejszym sprzęcie.</t>
  </si>
  <si>
    <t xml:space="preserve">4. Dostosowanie istniejącej Sali operacyjnej w rejonie SOR w zakresie systemu wentylacyjno-klimatyzacyjnego </t>
  </si>
  <si>
    <t>Przedmiotowe dostosowanie Sali operacyjnej w rejonie SOR podyktowane jest wymogami Rozporządzenia Ministra Zdrowia z dnia 26.06.2012 r., w sprawie szczegółowych wymagań, jakim powinny odpowiadać pomieszczenia i urządzenia podmiotu wykonującego działalność leczniczą.</t>
  </si>
  <si>
    <t xml:space="preserve">Liczba wspartych podmiotów leczniczych udzielających świadczeń ratownictwa medycznego lub jednostek organizacyjnych szpitali wyspecjalizowanych w zakresie udzielania świadczeń niezbędnych dla ratownictwa medycznego </t>
  </si>
  <si>
    <t>Dolnośląski Szpital Specjalistyczny im. T. Marciniaka - Centrum Medycyny Ratunkowej 
ul. Gen. A. E. Fieldorfa 2, 
54-049 Wrocław</t>
  </si>
  <si>
    <t>m.Wrocław</t>
  </si>
  <si>
    <t>02 64</t>
  </si>
  <si>
    <t>Zjawisko niepewności i ryzyka jest nierozerwalnie związane z każdym procesem inwestycyjnym, w którym zmuszeni jesteśmy do dokonywania pewnych projekcji w perspektywie kilkunastu lat.
Chcąc dokonać analizy ryzyka przedsięwzięcia należy na wstępie dokonać rozróżnienia pomiędzy ryzykiem a niepewnością, tak często obecną w polskiej rzeczywistości. Otóż, ryzyko dotyczy w dużym stopniu prawdopodobieństwa wystąpienia szczególnego zdarzenia w oparciu o dane historyczne. Zasadniczo ryzyko jest możliwe do wyliczenia oraz istnieje możliwość ubezpieczenia się od jego skutków. Niepewność dotyczy natomiast faktu, iż przyszłości nie możemy przewidzieć, a w związku z tym prawdopodobieństwo, a raczej możliwość wystąpienia danych wydarzeń jest ustalana subiektywnie, najczęściej w sposób opisowy, nie zaś przy użyciu metod statystycznych.
Decydując się na realizację przedsięwzięcia nie można właściwie całkowicie wyeliminować powyżej opisanych dwóch czynników. Można zaś niejednokrotnie znacznie je ograniczyć. Analiza niepewności i ryzyka powinna więc obejmować zidentyfikowanie rodzajów zagrożeń, które mogą się pojawić podczas realizacji przedsięwzięcia oraz opis ewentualnych działań, które zostaną podjęte, by ograniczyć te zagrożenia.</t>
  </si>
  <si>
    <t>Uruchomienie Centrum Urazowego dla dzieci</t>
  </si>
  <si>
    <t xml:space="preserve">W ramach planowanego utworzenia sieci centrów urazowych dla dzieci Szpital im. T. Marciniaka oraz Oddział Chirurgii Dziecięcej, a także część pediatryczna Szpitalnego Oddziału Ratunkowego zgodnie z sugestią konsultanta krajowego prof. Janusza Bohosiewicza są wstępnie wytypowane do zorganizowania takiego centrum. Projekt ma za zadanie umożliwić powyższe zadania poprzez poszerzenie zakresu funkcjonowania obecnej infrastruktury o zakup sprzętu:
• Scanera infraned do wstępnej oceny krwawień czaszkowych
• Aparatu USG dedykowanego do kaniulacji żył obwodowych i centralnych
• Aparat parametrów krytycznych
• Komorę Hiperbaryczną do wspomagania leczenia urazów zmiażdżeniowych oraz zagrożonych zakażeniami beztlenowymi.
Dodatkowo planowane jest  stworzenia możliwości prowadzenie telekonferencji z innymi jednostkami w celu wspólnego diagnozowania szczególnie trudnych przypadków.
</t>
  </si>
  <si>
    <t>2017.01</t>
  </si>
  <si>
    <t>2016.08</t>
  </si>
  <si>
    <t>Zadanie 1: Przygotowanie dokumentacji aplikacyjnej</t>
  </si>
  <si>
    <t>Przeprowadzenie postępowania przetargowego, podpisanie umowy z wykonawcą, realizacja zadania</t>
  </si>
  <si>
    <t>Zadanie 2: Zakup aparatury medycznej i jej montaż</t>
  </si>
  <si>
    <t>Przeprowadzenie postępowania przetargowego, podpisanie umów z wykonawcami, montaż zakupione aparatury</t>
  </si>
  <si>
    <t>Zadanie 3: Promocja</t>
  </si>
  <si>
    <t xml:space="preserve">Liczba leczonych w podmiotach leczniczych objętych wsparciem </t>
  </si>
  <si>
    <t>Wzrost zatrudnienia we wspieranych podmiotach</t>
  </si>
  <si>
    <t xml:space="preserve">Liczba nowo utworzonych miejsc pracy </t>
  </si>
  <si>
    <t>Narzędzie 8 Modernizacja istniejących CU (roboty budowlane, doposażenie) [C]</t>
  </si>
  <si>
    <t>Narzędzie 13 Wsparcie regionalnych podmiotów leczniczych udzielających świadczeń zdrowotnych na rzecz osób dorosłych, dedykowanych chorobom, które są istotną przyczyną dezaktywizacji zawodowej (roboty budowlane, doposażenie) [R]</t>
  </si>
  <si>
    <t xml:space="preserve">Zgodnie ze Szczegółowym Opisem Osi Priorytetowych POIiŚ 2014-2020 w ramach działania 9.1 wnioskodawcami mogą być podmioty lecznicze udzielające świadczeń zdrowotnych w zakresie ratownictwa medycznego, w którym zgodnie z WPDSPRM planowane jest utworzenie Centrów Urazowych. Dlatego typu projektów dotyczących centrów urazowych przewidziano pozakonkursowy tryb wyboru projektów. Wsparcie planowanych centrów urazowych wynika również z zapisów dokumentu pod nazwą Policy Paper dla ochrony zdrowia na lata 2014-2020.
Powstanie nowych centrów urazowych dla dzieci pozwoli na zwiększenie efektywności systemu ratownictwa medycznego przede wszystkim poprzez wypełnienie luk w dostępie do infrastruktury ratownictwa medycznego dla małoletnich  oraz zapewni zabezpieczenie dla populacji  na dotarcie z miejsca zdarzenia w czasie znacznie krótszym niż obecnie. </t>
  </si>
  <si>
    <t>Projekt utworzenia Centra Urazowego dla dzieci jest możliwy i zgodny z z zapisami ustawy z dnia 8 września 2006 r. o Państwowym Ratownictwie Medycznym (Dz.U. 2006 Nr 191 poz. 1410) brzmienie od 18 stycznia 2016 r., gdzie do tej pory  Szpital Marciniaka jest wpisany jako jeden z 218 SOr-ów.
Projekt  utworzenia Centra Urazowego dla dzieci jest możliwy również zgodnie z zapisami dokumentu  Policy Paper dla Ochrony Zdrowia na lata 2014-2020. (Utworzenie nowych CU (roboty budowlane, doposażenie) [C165]).
Projekt  utworzenia Centra Urazowego dla dzieci jest zbieżny również z zapisami celów szczegółowych działania 9.1 Infrastruktura ratownictwa medycznego wnioskodawcami mogą być podmioty medyczne, w których planowane jest utworzenie centrów urazowych  w celu poprawy jakości i dostępności udzielanych świadczeń zdrowotnych oraz efektywności systemu ratownictwa medycznego. 
Powstanie nowych centrów urazowych pozwoli na zwiększenie efektywności systemu ratownictwa medycznego przede wszystkim poprzez wypełnienie luk w dostępie do infrastruktury ratownictwa medycznego dla dzieci oraz zapewni zabezpieczenie dla małoletniej populacji  na dotarcie z miejsca zdarzenia w czasie znacznie krótszym niż obecnie. 
Inwestycje w poprawę dostępu do usług zdrowotnych, poprzez zapewnienie niezbędnej infrastruktury zostały ujęte w działaniach objętych Strategią Sprawne Państwo, gdzie podkreślono konieczność poprawy funkcjonowania systemu Państwowego Ratownictwa Medycznego oraz w Strategii Rozwoju Kapitału Ludzkiego, w szczególności w zakresie „Dostosowania opieki zdrowotnej do wyzwań demograficznych poprzez działania odpowiadające potrzebom i oczekiwaniom w szczególności matek i dzieci oraz osób starszych, a także uwzględnienie aktualnych i prognozowanych trendów epidemiologicznych”.</t>
  </si>
  <si>
    <t xml:space="preserve">Analiza ryzyka finansowo-ekonomicznego została przeprowadzona za pomocą metody ilościowej uzupełniając ją komentarzami.
- konieczność ponoszenia dodatkowych kosztów materiałowych - niskie - Istnieje małe ryzyko, że dla prawidłowego działania nowego sprzętu konieczne będzie zwiększenie wydatków materiałowych ze względu na konieczność zastosowania odpowiednich materiałów (droższych, lepszej jakości).
 - konieczność zatrudnienia dodatkowego personelu -  niskie - Istnieje niskie ryzyko, że Szpital aby korzystać z nowego sprzętu będzie musiał zatrudnić dodatkowe osoby. Jest to ryzyko niewielkie, ponieważ aktualnie posiadana kadra jest wystarczająca.
- zwiększenie stopy dyskontowej do 10% - niskie  - Wzrost poziomu stopy dyskontowej mógłby nastąpić w gospodarce  w sytuacji ogólnego wzrostu zwrotu z inwestycji w skali całego kraju. Wówczas to bowiem należałoby zdyskontować wszystkie przepływy pieniężne wyższą stopą procentową, którą determinuje rynek. Prawdopodobieństwo wystąpienia takiej sytuacji w polskiej gospodarce jest bardzo niskie. Jeśli nawet wystąpi to tylko krótkoterminowo, a opracowana analiza opiera się na danych długookresowych.
- otrzymanie dotacji na projekt o 10% niższej niż założono - średnie - Obniżenie dotacji z UE w odniesieniu do analizowanego projektu stanowi pewne ryzyko dla jednostki, jednak nawet jego zaistnienie, nie powinno w znaczący sposób zachwiać finansami jednostki. 
Dlatego też w razie zaistnienia takiej sytuacji, jednostka będzie w stanie projekt zrealizować. Jedynie całkowite nie przyznanie dotacji wymusi na jednostce odłożenie tego projektu w czasie, co może okazać się dużym opóźnieniem w rozwoju jednostki.
- poniesienie o 10% wyższych nakładów inwestycyjnych - średnie - Przekroczenie budżetu inwestycji o 10% jest mało prawdopodobne. Ryzyko takie istnieje, lecz przewidywane wahania z tego tytułu nie powinny przekroczyć +/- 5%. 
Projekt w dużym stopniu uzależniony jest od kursów walut, gdyż ceny sprzętu technicznego i medycznego podlegają silnemu wpływowi wahań kursu EUR i USD. Jednakże wahania z tego tytułu nie powinny przekroczyć 5% w stosunku do obecnego kursu PLN, niemniej ryzyko takie istnieje i jest oceniane jako średnie.
Ryzyko uzyskania gorszych, od zakładanych, efektów finansowych wpływać może istotnie na możliwość realizacji projektu oraz jego trwałość. Przykładowo uzyskanie przychodów z usług realizowanych dzięki realizacji projektu na poziomie niższym od zakładanego spowodować może uzyskanie efektywności finansowej i ekonomiczno – społecznej na zbyt niskim poziomie, lub nawet zagrozić utratą płynności finansowej przez Wnioskodawcę.
Analiza ryzyk ekonomiczno-finansowych ma na celu identyfikację kluczowych czynników, które mogą istotnie wpłynąć na zakres, harmonogram i efektywność finansowo-ekonomiczną przedsięwzięcia. Analiza ta została przeprowadzona metodą ilościową, zgodnie z obowiązującymi w tym zakresie wytycznymi:
- zmianie poddawana jest jedna ze zmiennych przy założeniu niezmienności pozostałych założeń i zmiennych,
- zakłada się zmianę czynnika w całym okresie analizy,
- zmiana wartości poszczególnych składowych zawiera się w przedziale +/- 10%.
Analizie poddano zmiany następujących czynników:
- konieczność ponoszenia dodatkowych kosztów materiałowych: 50.000 PLN rocznie,
- poziom stopy dyskontowej: +2%,
- zmniejszenie poziomu dotacji: -10%,
- nakłady inwestycyjne: +10%.
W żadnym z rozpatrywanych przypadków, Beneficjent po realizacji projektu 
i zaistnieniu niekorzystnych zdarzeń, nie utraci płynności finansowej. Dowodzi to faktu, że inwestycja powinna być trwała finansowo, a czynniki ryzyka w małym stopniu obarczają prawdopodobieństwo niepowodzenia realizacji projektu.
Jednostka jest przygotowana na ewentualne problemy z realizacją projektu 
i wystąpienie różnego rodzaju korekt w projekcie. Niemniej inwestycja ta jest dla jednostki bardzo ważna i musi zostać przeprowadzona. Podczas realizacji projektu jednostka chce jednak zminimalizować negatywne czynniki, jakie mogą wystąpić. Stąd realizacja projektu będzie przez cały czas monitorowana, aby jak najszybciej reagować na ewentualne problemy. </t>
  </si>
  <si>
    <t>Liczba wspartych podmiotów leczniczych udzielających świadczeń ratownictwa medycznego lub jednostek organizacyjnych szpitali wyspecjalizowanych 
w zakresie udzielania świadczeń niezbędnych dla ratownictwa medycznego</t>
  </si>
  <si>
    <t>POIiŚ.9.P.58</t>
  </si>
  <si>
    <t xml:space="preserve">Szpital im. T. Marciniaka zabezpiecza nie tylko właściwą i zgodną z harmonogramem realizację Projektu, ale również zapewnia jego wykonalność finansową. Szpital prowadzony jest 
na zasadach określonych w ustawie o działalności leczniczej z dnia 15 kwietnia 2011 r. (Dz.U. 2011 nr 112 poz. 654 z późn. zm.) oraz na podstawie przepisów prawa z zakresu finansów publicznych oraz rachunkowości. Podstawą gospodarki finansowej Szpitala jest plan finansowy i inwestycyjny.  
Koszt łączny planowanej inwestycji wyniesie 2 370 000,00 zł. Wysokość kosztów kwalifikowanych wynosi 2 370 000,00 zł. Planuje się, że Szpital otrzyma dofinansowanie ze środków Programu Operacyjnego Infrastruktura i Środowisko w wysokości 85% kosztów kwalifikowanych – 2 014 500,00 zł.  Szpital im. T. Marciniaka wniesie wkład w wysokości 15% w  wysokości 355 500,00 zł.
Na system finansowania projektu składać się będą:
-dotacja z funduszy strukturalnych UE,
- środki własne. 
Po zakończeniu realizacji projektu właścicielem zakupionej aparatury będzie Szpital. Wnioskodawca na dzień aplikowania o wsparcie nie posiada żadnych informacji, które mogłyby świadczyć, iż w najbliższych latach wprowadzone miałyby być jakiekolwiek zmiany organizacyjne i prawne w jego funkcjonowaniu, które mogłyby skutkować zmianą właściciela w ramach projektu zakupionej aparatury. </t>
  </si>
  <si>
    <r>
      <t xml:space="preserve">POIiŚ.9.P.20, POIiŚ.9.P.21, POIiŚ.9.P.22, POIiŚ.9.P.23,  POIiŚ.9.P.24, POIiŚ.9.P.25, POIiŚ.9.P.26, POIiŚ.9.P.27, POIiŚ.9.P.28, POIiŚ.9.P.29, POIiŚ.9.P.30, POIiŚ.9.P.31,POIiŚ.9.P.32, POIiŚ.9.P.33, POIiŚ.P.42, POIiŚ.P.43, POIiŚ.P.44, POIiŚ.P.45, POIiŚ.P.46, POIiŚ.P.47, POIiŚ.P.48, POIiŚ.P.49, POIiŚ.9.K.3, POIiŚ.9.K.4, POIiŚ.9.K.5, POIiŚ.9.K.6, POIiŚ.9.P.1, POIiŚ.9.P.2, POIiŚ.9.P.3, POIiŚ.9.P.8, POIiŚ.9.P.12, POIiŚ.9.P.13, POIiŚ.9.P.14, POIiŚ.9.P.16, POIiŚ.9.P.18, POIiŚ.9.P.19, POIiŚ.9.P.34, POIiŚ.9.P.35, POIiŚ.9.P.36, POIiŚ.9.P.38, POIiŚ.9.P.41, POIiŚ.9.P.50, POIiŚ.9.P.51, POIiŚ.9.P.52, POIiŚ.9.P.53, POIiŚ.9.P.54, POIiŚ.9.P.55, POIiŚ.9.P.56, </t>
    </r>
    <r>
      <rPr>
        <b/>
        <sz val="10"/>
        <rFont val="Calibri"/>
        <family val="2"/>
        <charset val="238"/>
        <scheme val="minor"/>
      </rPr>
      <t>POIiŚ.9.P.57, POIiŚ.9.P.58.</t>
    </r>
  </si>
  <si>
    <t xml:space="preserve"> POIiŚ.9.P.20, POIiŚ.9.P.21, POIiŚ.9.P.22, POIiŚ.9.P.23,  POIiŚ.9.P.24, POIiŚ.9.P.25, POIiŚ.9.P.26, POIiŚ.9.P.27, POIiŚ.9.P.28, POIiŚ.9.P.29, POIiŚ.9.P.30, POIiŚ.9.P.31,POIiŚ.9.P.32, POIiŚ.9.P.33, POIiŚ.P.42, POIiŚ.P.43, POIiŚ.P.44, POIiŚ.P.45, POIiŚ.P.46, POIiŚ.P.47, POIiŚ.P.48, POIiŚ.P.49, POIiŚ.9.P.1, POIiŚ.9.P.2, POIiŚ.9.P.3, POIiŚ.9.P.8, POIiŚ.9.P.12, POIiŚ.9.P.13, POIiŚ.9.P.14, POIiŚ.9.P.16, POIiŚ.9.P.18, POIiŚ.9.P.19, POIiŚ.9.P.34, POIiŚ.9.P.35, POIiŚ.9.P.36, POIiŚ.9.P.38, POIiŚ.9.P.41, POIiŚ.9.P.50, POIiŚ.9.P.51, POIiŚ.9.P.52, POIiŚ.9.P.53, POIiŚ.9.P.54, POIiŚ.9.P.55, POIiŚ.9.P.56, POIiŚ.9.P.57, POIiŚ.9.P.58.</t>
  </si>
  <si>
    <t>POIiŚ.9.P.20, POIiŚ.9.P.21, POIiŚ.9.P.22, POIiŚ.9.P.23,  POIiŚ.9.P.24, POIiŚ.9.P.25, POIiŚ.9.P.26, POIiŚ.9.P.27, POIiŚ.9.P.28, POIiŚ.9.P.29, POIiŚ.9.P.30, POIiŚ.9.P.31,POIiŚ.9.P.32, POIiŚ.9.P.33, POIiŚ.9.P.1, POIiŚ.9.P.2, POIiŚ.9.P.3, POIiŚ.9.P.8, POIiŚ.9.P.12, POIiŚ.9.P.13, POIiŚ.9.P.14, POIiŚ.9.P.16, POIiŚ.9.P.18, POIiŚ.9.P.19, POIiŚ.9.P.34, POIiŚ.9.P.35, POIiŚ.9.P.36, POIiŚ.9.P.38, POIiŚ.9.P.41, POIiŚ.9.P.50, POIiŚ.9.P.51, POIiŚ.9.P.52, POIiŚ.9.P.53, POIiŚ.9.P.54, POIiŚ.9.P.55, POIiŚ.9.P.56, POIiŚ.9.P.57, POIiŚ.9.P.58.</t>
  </si>
  <si>
    <t>POIiŚ.9.P.51, POIiŚ.9.P.52, POIiŚ.9.P.53, POIiŚ.9.P.54, POIiŚ.9.P.55, POIiŚ.9.P.56, POIiŚ.9.P.57, POIiŚ.9.P.58.</t>
  </si>
  <si>
    <t>Utworzenie centrum urazowego dla dzieci poprzez doposażenie Szpitalnego Oddziału Ratunkowego w Dolnośląskim Szpitalu Specjalistycznym im. T. Marciniaka - Centrum Medycyny Ratunkowej we Wrocławiu.</t>
  </si>
  <si>
    <t>Centrum urazowe zostało wpisane  do Wojewódzkiego Planu Działania Systemu Państwowe Ratownictwo Medyczne (Aneks nr 3 z dnia 17.06.2016, str. 1). Projekt jest zgodny z Ogólnokrajową mapą potrzeb zdrowotnych w zakresie ratownictwa medycznego.</t>
  </si>
  <si>
    <t>Według ogólnokrajowych map potrzeb zdrowotnych w zakresie ratownictwa medycznego w województwie lubelskiem znajduję się tylko jedno centrum urazowe. Zgodnie z przyjętym Wojewódzkim Planem Działania Systemu Państwowe Ratownictwo Medyczne (Aktualizacja nr 2 z dnia 18.05.2016, str. 1) w naszej jednostsce planowane jest do utworzenia centrum urazowe dla dziecI. Projekt jest także godny z ogólnokrajową mapą potrzeb zdrowotnych dla ratownictwa medycznego.</t>
  </si>
  <si>
    <t xml:space="preserve">Podmiot Wnioskodawcy: Samodzielny Publiczny Zakład Opieki Zdrowotnej Uniwersytecki Szpital Kliniczny im. Wojskowej Akademii Medycznej Uniwersytetu Medycznego w Łodzi – Centralny Szpital Weteranów jest podmiotem posiadającym doświadczenie w zakresie świadczenia usług medycznych, posiada odpowiednią kadrę medyczną, jest największym uniwersyteckim szpitalem w województwie łódzkim i jedną z najnowocześniejszych publicznych placówek służby zdrowia w regionie. Posiada infrastruktuę niezbędną do świadczenia usług medycznych objętych Projektem, w tym teren możliwy do zabudowy celem utworzenia SOR wraz z lądowiskiem dla helikopterów, który zlokalizowany jest w strategicznym miejscu, tj. w centrum Łodzi przy ul. Żeromskiego 113.  Wnioskodawca posiada dla przedmiotowej inwestycji Projekt budowlany wraz z pozwoleniem na budowę (prawomocnym i aktualnym).  Projekt ma strategiczne znaczenie dla społeczno‐gospodarczego rozwoju kraju i regionu oraz dotyczy realizacji zadań publicznych - zgodnie z zapisami art. 95d ustawy z dnia 22 lipca 2014 r. o zmianie ustawy o świadczeniach opieki zdrowotnej finansowanych ze środków publicznych oraz niektórych innych ustaw. Jest zgodny z Wojewódzkim Planem Działania Systemu PRM. Projekt wpisany został do Kontraktu Terytorialnego województwa łódzkiego na lata 2014-2023 (Art. 6 Kontraktu: Przedsięwzięcia priorytetowe, str. 20).  </t>
  </si>
  <si>
    <t>1. m. Warszawa
2. płocki
3. łódzki
4. wrocławski
5. krakowski
6.  gdański
7. goleniowski
8. koszaliński
9. białostocki
10. suwalski
11. sanocki
12. zielonogórski
13.  poznański
14. bydgoski
15. kielecki
16. świdnicki
17. olsztyński
18. katowicki</t>
  </si>
  <si>
    <t>1. 1465
2. 1419
3. 1061
4. 0264
5. 1261
6. 2261
7. 3204
8. 3261
9. 2061
10. 2063
11. 1817
12. 0862
13. 3064
14. 0461
15. 2661
16. 0617
17. 2862
18. 2469</t>
  </si>
  <si>
    <t>Załącznik nr 1. Listy programów/działań/ projektów spoza EFSI ze środków publicznych oraz innych działań EFSI nieopisanych w głównej części Planu działań.</t>
  </si>
  <si>
    <t>Identyfikator/
nr umowy o dofinansowanie</t>
  </si>
  <si>
    <t>Nazwa działania/projektu/programu</t>
  </si>
  <si>
    <t>Instytucja realizująca/ Beneficjent</t>
  </si>
  <si>
    <t>Lokalizacja działania/projektu/programu</t>
  </si>
  <si>
    <t>Data rozpoczęcia realizacji działania/ projektu/ programu</t>
  </si>
  <si>
    <t>Data zakończenia realizacji działania/ projektu/ programu</t>
  </si>
  <si>
    <t>Działania planowane/ realizowane  w ramach przedsięwzięciu (główne rezultaty)</t>
  </si>
  <si>
    <t>Wartość całkowita projektu [PLN]</t>
  </si>
  <si>
    <t>Wydatki kwalifikowalne [PLN]</t>
  </si>
  <si>
    <t xml:space="preserve">Dofinansowanie UE [PLN] </t>
  </si>
  <si>
    <t>Województwo</t>
  </si>
  <si>
    <t>Miasto</t>
  </si>
  <si>
    <t>Kod pocztowy</t>
  </si>
  <si>
    <t>Ulica</t>
  </si>
  <si>
    <t>POIS.12.01.00-00-001/10</t>
  </si>
  <si>
    <t>XII.1. Rozwój systemu ratownictwa medycznego - Dostosowanie miejsca startów i lądowań śmigłowców do potrzeb SOR SPZOZ w Mławie.</t>
  </si>
  <si>
    <t>Samodzielny Publiczny Zakład Opieki Zdrowotnej w Mławie</t>
  </si>
  <si>
    <t>Mława</t>
  </si>
  <si>
    <t>06-500</t>
  </si>
  <si>
    <t xml:space="preserve">dr Anny Dobrskiej 1 </t>
  </si>
  <si>
    <t>POIS.12.01.00-00-001/11</t>
  </si>
  <si>
    <t>XII.1. Rozwój systemu ratownictwa medycznego - Utworzenie Centrum Urazowego w Szpitalu Wojewódzkim SP ZOZ w Zielonej Górze</t>
  </si>
  <si>
    <t>Szpital Wojewódzki Samodzielny Publiczny Zakład Opieki Zdrowotnej im. Karola Marcinkowskiego w Zielonej Górze</t>
  </si>
  <si>
    <t>Zielona Góra</t>
  </si>
  <si>
    <t>65-046</t>
  </si>
  <si>
    <t xml:space="preserve">Zyty 26 </t>
  </si>
  <si>
    <t>POIS.12.01.00-00-002/10</t>
  </si>
  <si>
    <t>XII.1. Rozwój systemu ratownictwa medycznego - Podniesienie dostępności do SOR SPZOZ w Brzesku poprzez budowę lądowiska dla śmigłowców.</t>
  </si>
  <si>
    <t>Samodzielny Publiczny Zespół Opieki Zdrowotnej w Brzesku</t>
  </si>
  <si>
    <t>Brzesko</t>
  </si>
  <si>
    <t>32-800</t>
  </si>
  <si>
    <t xml:space="preserve">ul. Kościuszki 68 </t>
  </si>
  <si>
    <t>POIS.12.01.00-00-002/11</t>
  </si>
  <si>
    <t>XII.1. Rozwój systemu ratownictwa medycznego - Centrum urazowe w Wojewódzkim Szpitalu Specjalistycznym w Olsztynie szansą kompleksowego leczenia pacjentów z urazami wielonarządowymi</t>
  </si>
  <si>
    <t>Wojewódzki Szpital Specjalistyczny w Olsztynie</t>
  </si>
  <si>
    <t>Olsztyn</t>
  </si>
  <si>
    <t>10-561</t>
  </si>
  <si>
    <t xml:space="preserve">Żołnierska 18 </t>
  </si>
  <si>
    <t>POIS.12.01.00-00-003/10</t>
  </si>
  <si>
    <t>XII.1. Rozwój systemu ratownictwa medycznego - Budowa lądowiska dla śmigłowców ratunkowych wraz z zapewnieniem komunikacji z SOR w W.S.S. w Zgierzu</t>
  </si>
  <si>
    <t>Wojewódzki Szpital Specjalistyczny im. Marii Skłodowskiej-Curie w Zgierzu</t>
  </si>
  <si>
    <t>Zgierz</t>
  </si>
  <si>
    <t>95-100</t>
  </si>
  <si>
    <t xml:space="preserve">Parzęczewska 35 </t>
  </si>
  <si>
    <t>POIS.12.01.00-00-003/11</t>
  </si>
  <si>
    <t>XII.1. Rozwój systemu ratownictwa medycznego - Budowa i remont oraz doposażenie baz Lotniczego Pogotowia Ratunkowego - ETAP 2</t>
  </si>
  <si>
    <t>SP ZOZ Lotnicze Pogotowie Ratunkowe</t>
  </si>
  <si>
    <t>Warszawa</t>
  </si>
  <si>
    <t>01-934</t>
  </si>
  <si>
    <t xml:space="preserve">Księżycowa 5 </t>
  </si>
  <si>
    <t>POIS.12.01.00-00-004/10</t>
  </si>
  <si>
    <t>XII.1. Rozwój systemu ratownictwa medycznego - Utworzenie Centrum Urazowego w Wojewódzkim Szpitalu Specjalistycznym im. M. Kopernika w Łodzi</t>
  </si>
  <si>
    <t>Wojewódzki Szpital Specjalistyczny im. M. Kopernika w Łodzi</t>
  </si>
  <si>
    <t>Łódź</t>
  </si>
  <si>
    <t>93-513</t>
  </si>
  <si>
    <t xml:space="preserve">Pabianicka 62 </t>
  </si>
  <si>
    <t>POIS.12.01.00-00-004/11</t>
  </si>
  <si>
    <t>XII.1. Rozwój systemu ratownictwa medycznego - Modernizacja i doposażenie Szpitala Wojewódzkiego nr 2 w Rzeszowie na potrzeby funkcjonowania centrum urazowego</t>
  </si>
  <si>
    <t>Szpital Wojewódzki Nr 2 im. Św. Jadwigi Królowej w Rzeszowie</t>
  </si>
  <si>
    <t>Rzeszów</t>
  </si>
  <si>
    <t>35-301</t>
  </si>
  <si>
    <t xml:space="preserve">Lwowska 60 </t>
  </si>
  <si>
    <t>POIS.12.01.00-00-006/10</t>
  </si>
  <si>
    <t>XII.1. Rozwój systemu ratownictwa medycznego - Lądowisko Szpitala w Nysie</t>
  </si>
  <si>
    <t>Zespół Opieki Zdrowotnej</t>
  </si>
  <si>
    <t>Nysa</t>
  </si>
  <si>
    <t>48-300</t>
  </si>
  <si>
    <t xml:space="preserve">Świętego Piotra 1 </t>
  </si>
  <si>
    <t>POIS.12.01.00-00-008/10</t>
  </si>
  <si>
    <t>XII.1. Rozwój systemu ratownictwa medycznego - Chcemy i możemy Ci pomóc w każdej sytuacji - Budowa lądowiska dla śmigłowców sanitarnych na terenie Szpitala Powiatowego im. E. Biernackiego w Mielcu</t>
  </si>
  <si>
    <t>Szpital Powiatowy im. Edmunda Biernackiego w Mielcu</t>
  </si>
  <si>
    <t>MIELEC</t>
  </si>
  <si>
    <t>39-300</t>
  </si>
  <si>
    <t xml:space="preserve">ŻEROMSKIEGO 22 </t>
  </si>
  <si>
    <t>POIS.12.01.00-00-010/10</t>
  </si>
  <si>
    <t>XII.1. Rozwój systemu ratownictwa medycznego - Budowa lądowiska dla helikopterów służących dostępności do Szpitalnego Oddziału Ratunkowego w Ciechanowie</t>
  </si>
  <si>
    <t>Specjalistyczny Szpital Wojewódzki w Ciechanowie</t>
  </si>
  <si>
    <t>Ciechanów</t>
  </si>
  <si>
    <t>06-400</t>
  </si>
  <si>
    <t xml:space="preserve">Powstańców Wielkopolskich 2 </t>
  </si>
  <si>
    <t>POIS.12.01.00-00-011/10</t>
  </si>
  <si>
    <t>XII.1. Rozwój systemu ratownictwa medycznego - Przebudowa lądowiska dla helikopterów przy Szpitalu Specjalistycznym im. Jędrzeja Śniadeckiego w Nowym Sączu</t>
  </si>
  <si>
    <t>Szpital Specjalistyczny im. Jędrzeja Śniadeckiego w Nowym Sączu</t>
  </si>
  <si>
    <t>Nowy Sącz</t>
  </si>
  <si>
    <t>33-300</t>
  </si>
  <si>
    <t xml:space="preserve">Młyńska 10 </t>
  </si>
  <si>
    <t>POIS.12.01.00-00-014/10</t>
  </si>
  <si>
    <t>XII.1. Rozwój systemu ratownictwa medycznego - Budowa lądowiska dla helikopterów na potrzeby Szpitalnego Oddziału Ratunkowego przy Wojewódzkim Szpitalu Bródnowskim w Warszawie</t>
  </si>
  <si>
    <t>Mazowiecki Szpital Bródnowski w Warszawie Spółka z ograniczoną odpowiedzialnością</t>
  </si>
  <si>
    <t>03-242</t>
  </si>
  <si>
    <t xml:space="preserve">Ludwika Kondratowicza 8 </t>
  </si>
  <si>
    <t>POIS.12.01.00-00-015/10</t>
  </si>
  <si>
    <t>XII.1. Rozwój systemu ratownictwa medycznego - Budowa lądowiska dla Szpitalnego Oddziału Ratunkowego przy SP ZZOZ w Wyszkowie</t>
  </si>
  <si>
    <t>Samodzielny Publiczny Zespół Zakładów Opieki Zdrowotnej w Wyszkowie</t>
  </si>
  <si>
    <t>Wyszków</t>
  </si>
  <si>
    <t>07-200</t>
  </si>
  <si>
    <t xml:space="preserve">Komisji Edukacji Narodowej 1 </t>
  </si>
  <si>
    <t>POIS.12.01.00-00-016/10</t>
  </si>
  <si>
    <t>XII.1. Rozwój systemu ratownictwa medycznego - Zwiększenie dostępności do świadczeń zdrowotnych w SPZZOZ w Gryficach poprzez rozbudowę lądowiska</t>
  </si>
  <si>
    <t>Samodzielny Publiczny Zespół Zakładów Opieki Zdrowotnej w Gryficach</t>
  </si>
  <si>
    <t>Gryfice</t>
  </si>
  <si>
    <t>72-300</t>
  </si>
  <si>
    <t xml:space="preserve">Niechorska 27 </t>
  </si>
  <si>
    <t>POIS.12.01.00-00-017/10</t>
  </si>
  <si>
    <t>XII.1. Rozwój systemu ratownictwa medycznego - Budowa lądowiska dla helikopterów na dachu skrzydła Szpitala w Szczecinie-Zdunowie</t>
  </si>
  <si>
    <t>Specjalistyczny Szpital im. prof. Alfreda Sokołowskiego</t>
  </si>
  <si>
    <t>Szczecin</t>
  </si>
  <si>
    <t>70-891</t>
  </si>
  <si>
    <t xml:space="preserve">A.Sokołowskiego 11 </t>
  </si>
  <si>
    <t>POIS.12.01.00-00-019/10</t>
  </si>
  <si>
    <t>XII.1. Rozwój systemu ratownictwa medycznego - Przebudowa lądowiska, podjazdu, wiaduktu i wiaty dla SOR Szpitala Wojewódzkiego w Gorzowie Wlkp.</t>
  </si>
  <si>
    <t>Wielospecjalistyczny Szpital Wojewódzki w Gorzowie Wlkp. Spółka z ograniczoną odpowiedzialnością</t>
  </si>
  <si>
    <t>Gorzów Wlkp.</t>
  </si>
  <si>
    <t>66-400</t>
  </si>
  <si>
    <t xml:space="preserve">Dekerta 1 </t>
  </si>
  <si>
    <t>POIS.12.01.00-00-020/10</t>
  </si>
  <si>
    <t>XII.1. Rozwój systemu ratownictwa medycznego - Remont lądowiska dla śmigłowców ratunkowych celem dostosowania do standardów europejskich</t>
  </si>
  <si>
    <t>Wojewódzki Szpital Specjalistyczny Nr 5 im. "Św. Barbary"</t>
  </si>
  <si>
    <t>śląskie</t>
  </si>
  <si>
    <t>Sosnowiec</t>
  </si>
  <si>
    <t>41-200</t>
  </si>
  <si>
    <t xml:space="preserve">Plac Medyków 1 </t>
  </si>
  <si>
    <t>POIS.12.01.00-00-021/10</t>
  </si>
  <si>
    <t>XII.1. Rozwój systemu ratownictwa medycznego - Budowa lądowiska dla helikopterów służącego poprawie dostępności do Szpitalnego Oddziału Ratunkowego Zespołu Zakładów Opieki Zdrowotnej w Wadowicach</t>
  </si>
  <si>
    <t>Zespół Zakładów Opieki Zdrowotnej w Wadowicach</t>
  </si>
  <si>
    <t>Wadowice</t>
  </si>
  <si>
    <t>34-100</t>
  </si>
  <si>
    <t xml:space="preserve">Karmelicka 5 </t>
  </si>
  <si>
    <t>POIS.12.01.00-00-024/10</t>
  </si>
  <si>
    <t>XII.1. Rozwój systemu ratownictwa medycznego - Budowa lądowiska dla śmigłowców przy Zespole Opieki Zdrowotnej w Oleśnie</t>
  </si>
  <si>
    <t>Zespół Opieki Zdrowotnej w Oleśnie</t>
  </si>
  <si>
    <t>Olesno</t>
  </si>
  <si>
    <t>46-300</t>
  </si>
  <si>
    <t xml:space="preserve">Klonowa 1 </t>
  </si>
  <si>
    <t>POIS.12.01.00-00-025/10</t>
  </si>
  <si>
    <t>XII.1. Rozwój systemu ratownictwa medycznego - Budowa lądowiska dla helikopterów w NZOZ Szpital w Puszczykowie na potrzeby SOR</t>
  </si>
  <si>
    <t>Niepubliczny Zakład Opieki Zdrowotnej "Szpital w Puszczykowie im. prof. Stefana Tytusa Dąbrowskiego" Spółka z ograniczoną odpowiedzialnością</t>
  </si>
  <si>
    <t>Puszczykowo</t>
  </si>
  <si>
    <t>62-041</t>
  </si>
  <si>
    <t xml:space="preserve">Kraszewskiego 11 </t>
  </si>
  <si>
    <t>POIS.12.01.00-00-026/10</t>
  </si>
  <si>
    <t>XII.1. Rozwój systemu ratownictwa medycznego - Remont lądowiska dla helikopterów przy Wojewódzkim Szpitalu Zespolonym w Kielcach mający na celu dostosowanie do obowiązujących przepisów</t>
  </si>
  <si>
    <t>Wojewódzki Szpital Zespolony w Kielcach</t>
  </si>
  <si>
    <t>Kielce</t>
  </si>
  <si>
    <t>25-736</t>
  </si>
  <si>
    <t xml:space="preserve">Grunwaldzka 45 </t>
  </si>
  <si>
    <t>POIS.12.01.00-00-027/10</t>
  </si>
  <si>
    <t>XII.1. Rozwój systemu ratownictwa medycznego - Budowa lądowiska dla śmigłowców sanitarnych w Szpitalu Wojewódzkim w Poznaniu.</t>
  </si>
  <si>
    <t>Szpital Wojewódzki</t>
  </si>
  <si>
    <t>Poznań</t>
  </si>
  <si>
    <t>60-479</t>
  </si>
  <si>
    <t>Juraszów 7 19</t>
  </si>
  <si>
    <t>POIS.12.01.00-00-028/10</t>
  </si>
  <si>
    <t>XII.1. Rozwój systemu ratownictwa medycznego - Poprawa skuteczności systemu ratownictwa na Mazurach poprzez budowę lądowiska przy SP ZOZ Giżycko</t>
  </si>
  <si>
    <t>Powiat Giżycki</t>
  </si>
  <si>
    <t>Giżycko</t>
  </si>
  <si>
    <t>11-500</t>
  </si>
  <si>
    <t xml:space="preserve">Al. 1 Maja 14 </t>
  </si>
  <si>
    <t>POIS.12.01.00-00-033/10</t>
  </si>
  <si>
    <t>XII.1. Rozwój systemu ratownictwa medycznego - Modernizacja lądowiska dla śmigłowców ratunkowych w 4 Wojskowym Szpitalu Klinicznym we Wrocławiu</t>
  </si>
  <si>
    <t>4 Wojskowy Szpital Kliniczny z Polikliniką Samodzielny Publiczny Zakład Opieki Zdrowotnej we Wrocławiu</t>
  </si>
  <si>
    <t>Wrocław</t>
  </si>
  <si>
    <t>50-981</t>
  </si>
  <si>
    <t xml:space="preserve">Rudolfa Weigla 5 </t>
  </si>
  <si>
    <t>POIS.12.01.00-00-034/10</t>
  </si>
  <si>
    <t>XII.1. Rozwój systemu ratownictwa medycznego - Budowa lądowiska dla śmigłowców przy Szpitalnym Oddziale Ratunkowym SP ZOZ w Nowym Tomyślu</t>
  </si>
  <si>
    <t>Powiat Nowotomyski</t>
  </si>
  <si>
    <t>Nowy Tomyśl</t>
  </si>
  <si>
    <t>64-300</t>
  </si>
  <si>
    <t xml:space="preserve">Poznańska 33 </t>
  </si>
  <si>
    <t>POIS.12.01.00-00-035/10</t>
  </si>
  <si>
    <t>XII.1. Rozwój systemu ratownictwa medycznego - Podniesienie dostępności do SOR Szpitala w Bełchatowie poprzez modernizację lądowiska dla śmigłowców</t>
  </si>
  <si>
    <t>Szpital Wojewódzki im. Jana Pawła II</t>
  </si>
  <si>
    <t>Bełchatów</t>
  </si>
  <si>
    <t>97-400</t>
  </si>
  <si>
    <t xml:space="preserve">Czapliniecka 123 </t>
  </si>
  <si>
    <t>POIS.12.01.00-00-036/10</t>
  </si>
  <si>
    <t>XII.1. Rozwój systemu ratownictwa medycznego - Podniesienie dostępności do SOR Szpitala Spec. w Gorlicach poprzez budowę lądowiska dla śmigłowców.</t>
  </si>
  <si>
    <t>Szpital Specjalistyczny im. Henryka Klimontowicza w Gorlicach</t>
  </si>
  <si>
    <t>Gorlice</t>
  </si>
  <si>
    <t>38-300</t>
  </si>
  <si>
    <t xml:space="preserve">Węgierska 21 </t>
  </si>
  <si>
    <t>POIS.12.01.00-00-037/10</t>
  </si>
  <si>
    <t>XII.1. Rozwój systemu ratownictwa medycznego - Budowa lądowiska dla śmigłowców na terenie SPZOZ w Krotoszynie</t>
  </si>
  <si>
    <t>Samodzielny Publiczny Zakład Opieki Zdrowotnej w Krotoszynie</t>
  </si>
  <si>
    <t>Krotoszyn</t>
  </si>
  <si>
    <t>63-700</t>
  </si>
  <si>
    <t xml:space="preserve">Młyńska 2 </t>
  </si>
  <si>
    <t>POIS.12.01.00-00-038/10</t>
  </si>
  <si>
    <t>XII.1. Rozwój systemu ratownictwa medycznego - Podniesienie dostępności do SOR Szpitala Pow. w Chrzanowie przez budowę lądowiska dla śmigłowców</t>
  </si>
  <si>
    <t>Szpital Powiatowy w Chrzanowie</t>
  </si>
  <si>
    <t>Chrzanów</t>
  </si>
  <si>
    <t>32-500</t>
  </si>
  <si>
    <t xml:space="preserve">Topolowa 16 </t>
  </si>
  <si>
    <t>POIS.12.01.00-00-039/10</t>
  </si>
  <si>
    <t>XII.1. Rozwój systemu ratownictwa medycznego - Budowa lądowiska dla helikopterów w celu poprawy dostępności do Szpitalnego Oddziału Ratunkowego i poprawy jakości ratownictwa medycznego w Powiecie Lęborskim</t>
  </si>
  <si>
    <t>Samodzielny Publiczny Specjalistyczny Zakład Opieki Zdrowotnej</t>
  </si>
  <si>
    <t>Lębork</t>
  </si>
  <si>
    <t>84-300</t>
  </si>
  <si>
    <t xml:space="preserve">Węgrzynowicza 13 </t>
  </si>
  <si>
    <t>POIS.12.01.00-00-041/10</t>
  </si>
  <si>
    <t>XII.1. Rozwój systemu ratownictwa medycznego - Budowa lądowiska dla helikopterów Lotniczego Pogotowia Ratunkowego usytuowanego na dachu budynku "A" Szpitala Powiatowego w Bochni przy ul. Krakowskiej 31</t>
  </si>
  <si>
    <t>Samodzielny Publiczny Zakład Opieki Zdrowotnej w Bochni "Szpital Powiatowy" im. bł. Marty Wieckiej</t>
  </si>
  <si>
    <t>Bochnia</t>
  </si>
  <si>
    <t>32-700</t>
  </si>
  <si>
    <t xml:space="preserve">Krakowska 31 </t>
  </si>
  <si>
    <t>POIS.12.01.00-00-042/10</t>
  </si>
  <si>
    <t>XII.1. Rozwój systemu ratownictwa medycznego - Kompleksowa modernizacja lądowiska dla helikopterów w PSZOZ w Inowrocławiu</t>
  </si>
  <si>
    <t>Szpital Wielospecjalistyczny im. dr. Ludwika Błażka w Inowrocławiu</t>
  </si>
  <si>
    <t>Inowrocław</t>
  </si>
  <si>
    <t>88-100</t>
  </si>
  <si>
    <t xml:space="preserve">Poznańska 97 </t>
  </si>
  <si>
    <t>POIS.12.01.00-00-044/10</t>
  </si>
  <si>
    <t>XII.1. Rozwój systemu ratownictwa medycznego - Modernizacja lądowiska dla helikopterów przy Wojewódzkim Szpitalu Zespolonym w Kaliszu</t>
  </si>
  <si>
    <t>Wojewódzki Szpital Zespolony im. Ludwika Perzyny w Kaliszu</t>
  </si>
  <si>
    <t>Kalisz</t>
  </si>
  <si>
    <t>62-800</t>
  </si>
  <si>
    <t xml:space="preserve">Poznańska 79 </t>
  </si>
  <si>
    <t>POIS.12.01.00-00-047/10</t>
  </si>
  <si>
    <t>XII.1. Rozwój systemu ratownictwa medycznego - Przebudowa lądowiska w SPZZOZ w Staszowie celem rozwoju ratownictwa medycznego w powiecie staszowskim</t>
  </si>
  <si>
    <t>Samodzielny Publiczny Zespół Zakładów Opieki Zdrowotnej w Staszowie</t>
  </si>
  <si>
    <t>Staszów</t>
  </si>
  <si>
    <t>28-200</t>
  </si>
  <si>
    <t xml:space="preserve">11 Listopada 78 </t>
  </si>
  <si>
    <t>POIS.12.01.00-00-050/10</t>
  </si>
  <si>
    <t>XII.1. Rozwój systemu ratownictwa medycznego - Lądowisko w Brodnicy szansą poprawy funkcjonowania systemu ratownictwa medycznego</t>
  </si>
  <si>
    <t>Brodnica</t>
  </si>
  <si>
    <t>87-300</t>
  </si>
  <si>
    <t xml:space="preserve">Wiejska 9 </t>
  </si>
  <si>
    <t>POIS.12.01.00-00-051/10</t>
  </si>
  <si>
    <t>XII.1. Rozwój systemu ratownictwa medycznego - Modernizacja i rozbudowa lądowiska dla śmigłowców na terenie Szpitala Specjalistycznego w Chojnicach</t>
  </si>
  <si>
    <t>Szpital Specjalistyczny im. J. K. Łukowicza w Chojnicach</t>
  </si>
  <si>
    <t>Chojnice</t>
  </si>
  <si>
    <t>89-600</t>
  </si>
  <si>
    <t xml:space="preserve">Leśna 10 </t>
  </si>
  <si>
    <t>POIS.12.01.00-00-053/10</t>
  </si>
  <si>
    <t>XII.1. Rozwój systemu ratownictwa medycznego - Modernizacja lądowiska dla helikopterów sanitarnych</t>
  </si>
  <si>
    <t>Samodzielny Publiczny Zakład Opieki Zdrowotnej Ministerstwa Spraw Wewnętrznych w Lublinie</t>
  </si>
  <si>
    <t>Lublin</t>
  </si>
  <si>
    <t>20-331</t>
  </si>
  <si>
    <t xml:space="preserve">Grenadierów 3 </t>
  </si>
  <si>
    <t>POIS.12.01.00-00-055/10</t>
  </si>
  <si>
    <t>XII.1. Rozwój systemu ratownictwa medycznego - Poprawa funkcjonowania systemu ratownictwa medycznego poprzez budowę lądowiska dla śmigłówców przy Szpitalnym Oddziale Ratunkowym Samodzielnego Publicznego Zakładu Opieki Zdrowotnej w Myślenicach</t>
  </si>
  <si>
    <t>Powiat Myślenicki</t>
  </si>
  <si>
    <t>Myślenice</t>
  </si>
  <si>
    <t>32-400</t>
  </si>
  <si>
    <t xml:space="preserve">Mikołaja Reja 13 </t>
  </si>
  <si>
    <t>POIS.12.01.00-00-059/10</t>
  </si>
  <si>
    <t>XII.1. Rozwój systemu ratownictwa medycznego - Przebudowa lądowiska wraz z niezbędną infrastrukturą służącą polepszeniu dostępności do Szpitalnego Oddziału Ratunkowego Wojskowego Instytutu Medycznego</t>
  </si>
  <si>
    <t>Wojskowy Instytut Medyczny</t>
  </si>
  <si>
    <t>04-141</t>
  </si>
  <si>
    <t xml:space="preserve">Szaserów 128 </t>
  </si>
  <si>
    <t>POIS.12.01.00-00-061/10</t>
  </si>
  <si>
    <t>XII.1. Rozwój systemu ratownictwa medycznego - Remont i doposażenie centrum urazowego Szpitala Uniwersyteckiego Nr 1 im. Dr A. Jurasza w Bydgoszczy</t>
  </si>
  <si>
    <t>Szpital Uniwersytecki Nr 1 im. dr A. Jurasza w Bydgoszczy</t>
  </si>
  <si>
    <t>Bydgoszcz</t>
  </si>
  <si>
    <t>85-094</t>
  </si>
  <si>
    <t xml:space="preserve">Marii Skłodowskiej-Curie 9 </t>
  </si>
  <si>
    <t>POIS.12.01.00-00-062/10</t>
  </si>
  <si>
    <t>XII.1. Rozwój systemu ratownictwa medycznego - Utworzenie Centrum Urazów Wielonarządowych w Uniwersyteckim Szpitalu Klinicznym w Białymstoku</t>
  </si>
  <si>
    <t>Uniwersytecki Szpital Kliniczny w Białymstoku</t>
  </si>
  <si>
    <t>Białystok</t>
  </si>
  <si>
    <t>15-276</t>
  </si>
  <si>
    <t xml:space="preserve">M.Skłodowskiej-Curie 24A </t>
  </si>
  <si>
    <t>POIS.12.01.00-00-063/10</t>
  </si>
  <si>
    <t>XII.1. Rozwój systemu ratownictwa medycznego - DOPOSAŻENIE W SPECJALISTYCZNĄ APARATURĘ MEDYCZNĄ CENTRUM URAZOWEGO W OBECNIE BUDOWANYM CENTRUM MEDYCYNY INWAZYJNEJ</t>
  </si>
  <si>
    <t>Uniwersyteckie Centrum Kliniczne</t>
  </si>
  <si>
    <t>Gdańsk</t>
  </si>
  <si>
    <t>80-952</t>
  </si>
  <si>
    <t xml:space="preserve">Dębinki 7 </t>
  </si>
  <si>
    <t>POIS.12.01.00-00-064/10</t>
  </si>
  <si>
    <t>XII.1. Rozwój systemu ratownictwa medycznego - Budowa i remont oraz doposażenie baz Lotniczego Pogotowia Ratunkowego - ETAP 1.</t>
  </si>
  <si>
    <t>POIS.12.01.00-00-065/10</t>
  </si>
  <si>
    <t>XII.1. Rozwój systemu ratownictwa medycznego - Stworzenie koniecznej infrastruktury technicznej i wyposażenia do utworzenia Centrum Urazowego w Akademickim Szpitalu Klinicznym im. Jana Mikulicza - Radeckiego we Wrocławiu</t>
  </si>
  <si>
    <t>Uniwersytecki Szpital Kliniczny im. Jana Mikulicza - Radeckiego we Wrocławiu</t>
  </si>
  <si>
    <t>50-556</t>
  </si>
  <si>
    <t xml:space="preserve">Borowska 213 </t>
  </si>
  <si>
    <t>POIS.12.01.00-00-066/10</t>
  </si>
  <si>
    <t>XII.1. Rozwój systemu ratownictwa medycznego - Zakup sprzętu medycznego na potrzeby organizacji Centrum Urazowego w Wojskowym Instytucie Medycznym</t>
  </si>
  <si>
    <t>POIS.12.01.00-00-067/10</t>
  </si>
  <si>
    <t>XII.1. Rozwój systemu ratownictwa medycznego - Wyposażenie i uruchomienie Centrum Urazowego w Szpitalu Uniwersyteckim w Krakowie – Etap II</t>
  </si>
  <si>
    <t>Samodzielny Publiczny Zakład Opieki Zdrowotnej Szpital Uniwersytecki w Krakowie</t>
  </si>
  <si>
    <t>Kraków</t>
  </si>
  <si>
    <t>31-501</t>
  </si>
  <si>
    <t xml:space="preserve">Kopernika 36 </t>
  </si>
  <si>
    <t>POIS.12.01.00-00-068/10</t>
  </si>
  <si>
    <t xml:space="preserve">XII.1. Rozwój systemu ratownictwa medycznego - Modernizacja i doposażenie SPSK Nr 4 w Lublinie w celu utworzenia Centrum Urazowego </t>
  </si>
  <si>
    <t>Samodzielny Publiczny Szpital Kliniczny nr 4 w Lublinie</t>
  </si>
  <si>
    <t>20-954</t>
  </si>
  <si>
    <t xml:space="preserve">ul. Jaczewskiego 8 </t>
  </si>
  <si>
    <t>POIS.12.01.00-00-069/10</t>
  </si>
  <si>
    <t>XII.1. Rozwój systemu ratownictwa medycznego - Centrum Urazowe przy ul. Szwajcarskiej 3 w Poznaniu - adaptacja pomieszczeń, zakup wyposażenia, budowa niezbędnej infrastruktury, w tym lądowiska dla śmigłowców</t>
  </si>
  <si>
    <t>Miasto Poznań</t>
  </si>
  <si>
    <t>61-841</t>
  </si>
  <si>
    <t xml:space="preserve">Plac Kolegiacki 17 </t>
  </si>
  <si>
    <t>POIS.12.01.00-00-070/10</t>
  </si>
  <si>
    <t>XII.1. Rozwój systemu ratownictwa medycznego - Utworzenie centrum urazowego na bazie wielospecjalistycznego Wojewódzkiego Szpitala Specjalistycznego nr 5 im. Św. Barbary w Sosnowcu</t>
  </si>
  <si>
    <t>Wojewódzki Szpital Specjalistyczny Nr 5 im."Św. Barbary"</t>
  </si>
  <si>
    <t>POIS.12.01.00-00-209/08</t>
  </si>
  <si>
    <t>XII.1. Rozwój systemu ratownictwa medycznego - Poprawa bezpieczeństwa ludności poprzez dostosowanie infrastruktury ratownictwa medycznego SMS im. G. Narutowicza w Krakowie do wymogów prawa</t>
  </si>
  <si>
    <t>Szpital Miejski Specjalistyczny im. G. Narutowicza w Krakowie</t>
  </si>
  <si>
    <t>31-202</t>
  </si>
  <si>
    <t xml:space="preserve">Prądnicka 35-37 </t>
  </si>
  <si>
    <t>POIS.12.01.00-00-211/08</t>
  </si>
  <si>
    <t>XII.1. Rozwój systemu ratownictwa medycznego - Zakup aparatury i sprzętu medycznego dla szpitalnego oddziału ratunkowego Szpitala Wojewódzkiego im. Jana Pawła II w Bełchatowie</t>
  </si>
  <si>
    <t>POIS.12.01.00-00-212/08</t>
  </si>
  <si>
    <t>XII.1. Rozwój systemu ratownictwa medycznego - Przebudowa pomieszczeń Brzeskiego Centrum Medycznego w Brzegu na Szpitalny Oddział Ratunkowy</t>
  </si>
  <si>
    <t>Powiat Brzeski</t>
  </si>
  <si>
    <t>Brzeg</t>
  </si>
  <si>
    <t>49-300</t>
  </si>
  <si>
    <t xml:space="preserve">Robotnicza 20 </t>
  </si>
  <si>
    <t>POIS.12.01.00-00-213/08</t>
  </si>
  <si>
    <t>XII.1. Rozwój systemu ratownictwa medycznego - Podniesienie dostępu do specjalistycznych świadczeń zdrowotnych poprzez wyposażenie Szpitalnego Oddziału Ratunkowego w Nysie</t>
  </si>
  <si>
    <t>NYSA</t>
  </si>
  <si>
    <t xml:space="preserve">ŚWIĘTEGO PIOTRA 1 </t>
  </si>
  <si>
    <t>POIS.12.01.00-00-216/08</t>
  </si>
  <si>
    <t>XII.1. Rozwój systemu ratownictwa medycznego - Dostosowanie Szpitalnego Oddziału Ratunkowego w SPZOZ w Brzesku do wymogów obowiązujących przepisów prawa, wraz z wyposażeniem w aparaturę medyczną.</t>
  </si>
  <si>
    <t>POIS.12.01.00-00-217/08</t>
  </si>
  <si>
    <t>XII.1. Rozwój systemu ratownictwa medycznego - Zapewnienie skutecznego systemu ratownictwa medycznego poprzez rozbudowę i zakup aparatury medycznej dla SOR-u Szpitala Wojewódzkiego w Opolu</t>
  </si>
  <si>
    <t>Szpital Wojewódzki w Opolu</t>
  </si>
  <si>
    <t>Opole</t>
  </si>
  <si>
    <t>45-372</t>
  </si>
  <si>
    <t xml:space="preserve">Augustyna Kośnego 53 </t>
  </si>
  <si>
    <t>POIS.12.01.00-00-218/08</t>
  </si>
  <si>
    <t>XII.1. Rozwój systemu ratownictwa medycznego - Modernizacja Szpitalnego Oddziału Ratunkowego w Szpitalu im. L. Rydygiera w Krakowie wraz z budową lądowiska i zakupem aparatury i sprzętu.</t>
  </si>
  <si>
    <t>Szpital Specjalistyczny im. Ludwika Rydygiera w Krakowie Spółka z ograniczoną odpowiedzialnością</t>
  </si>
  <si>
    <t>31-826</t>
  </si>
  <si>
    <t xml:space="preserve">os. Złotej Jesieni 1 </t>
  </si>
  <si>
    <t>POIS.12.01.00-00-221/08</t>
  </si>
  <si>
    <t>XII.1. Rozwój systemu ratownictwa medycznego - Modernizacja Szpitalnego Oddziału Ratunkowego wraz z zakupem sprzętu dla Szpitala Wojewódzkiego we Włocławku</t>
  </si>
  <si>
    <t>Wojewódzki Szpital Specjalistyczny im. Błogosławionego Księdza Jerzego Popiełuszki we Włocławku</t>
  </si>
  <si>
    <t>Włocławek</t>
  </si>
  <si>
    <t>87-800</t>
  </si>
  <si>
    <t xml:space="preserve">Wieniecka 49 </t>
  </si>
  <si>
    <t>POIS.12.01.00-00-223/08</t>
  </si>
  <si>
    <t>XII.1. Rozwój systemu ratownictwa medycznego - Zakup wyrobów medycznych oraz wymiana dźwigów szpitalnych w celu poprawy jakości funkcjonowania Szpitalnego Oddziału Ratunkowego WSS nr 3 w Rybniku</t>
  </si>
  <si>
    <t>Samodzielny Publiczny Zakład Opieki Zdrowotnej Wojewódzki Szpital Specjalistyczny Nr 3 w Rybniku</t>
  </si>
  <si>
    <t>Rybnik</t>
  </si>
  <si>
    <t>44-200</t>
  </si>
  <si>
    <t xml:space="preserve">Energetyków 46 </t>
  </si>
  <si>
    <t>POIS.12.01.00-00-225/08</t>
  </si>
  <si>
    <t>XII.1. Rozwój systemu ratownictwa medycznego - Rozbudowa i remont Szpitalnego Oddziału Ratunkowego Szpitala im. Św. Jadwigi Śląskiej oraz zakup sprzętu medycznego dla potrzeb oddziału</t>
  </si>
  <si>
    <t>Szpital im. św. Jadwigi Śląskiej w Trzebnicy</t>
  </si>
  <si>
    <t>Trzebnica</t>
  </si>
  <si>
    <t>55-100</t>
  </si>
  <si>
    <t xml:space="preserve">Prusicka 53/55 </t>
  </si>
  <si>
    <t>POIS.12.01.00-00-227/08</t>
  </si>
  <si>
    <t>XII.1. Rozwój systemu ratownictwa medycznego - Modernizacja i doposażenie Szpitalnego Oddziału Ratunkowego w Wojewódzkim Szpitalu Podkarpackim im. Jana Pawła II w Krośnie</t>
  </si>
  <si>
    <t>Wojewódzki Szpital Podkarpacki im. Jana Pawła II w Krośnie</t>
  </si>
  <si>
    <t>Krosno</t>
  </si>
  <si>
    <t>38-400</t>
  </si>
  <si>
    <t xml:space="preserve">Korczyńska 57 </t>
  </si>
  <si>
    <t>POIS.12.01.00-00-228/08</t>
  </si>
  <si>
    <t>XII.1. Rozwój systemu ratownictwa medycznego - Kompleksowe dostosowanie SOR w Wojewódzkim Szpitalu Specjalistycznym we Wrocławiu do przepisów prawa o ratownictwie medycznym - III etap.</t>
  </si>
  <si>
    <t>Wojewódzki Szpital Specjalistyczny we Wrocławiu</t>
  </si>
  <si>
    <t>51-124</t>
  </si>
  <si>
    <t xml:space="preserve">Kamieńskiego 73 A </t>
  </si>
  <si>
    <t>POIS.12.01.00-00-231/08</t>
  </si>
  <si>
    <t>XII.1. Rozwój systemu ratownictwa medycznego - Poprawa jakości ratownictwa medycznego w Powiecie Lęborskim poprzez rozbudowę oraz doposażenie w sprzęt medyczny Szpitalnego Oddziału Ratunkowego w Lęborku</t>
  </si>
  <si>
    <t>POIS.12.01.00-00-232/08</t>
  </si>
  <si>
    <t>XII.1. Rozwój systemu ratownictwa medycznego - Rozbudowa i doposażenie Szpitalnego Oddziału Ratunkowego - II etap modernizacji Szpitala Powiatowego w Krotoszynie</t>
  </si>
  <si>
    <t>POIS.12.01.00-00-235/08</t>
  </si>
  <si>
    <t>XII.1. Rozwój systemu ratownictwa medycznego - Budowa lądowiska dla helikopterów oraz doposażenie Szpitalnego Oddziału Ratunkowego SP ZOZ w Środzie Wielkopolskiej w aparaturę medyczną</t>
  </si>
  <si>
    <t>Powiat Średzki</t>
  </si>
  <si>
    <t>Środa Wielkopolska</t>
  </si>
  <si>
    <t>63-000</t>
  </si>
  <si>
    <t xml:space="preserve">Daszyńskiego 5 </t>
  </si>
  <si>
    <t>POIS.12.01.00-00-236/08</t>
  </si>
  <si>
    <t>XII.1. Rozwój systemu ratownictwa medycznego - Zakup sprzętu medycznego na potrzeby Szpitalnego Oddziału Ratunkowego w Złotowie</t>
  </si>
  <si>
    <t>Szpital Powiatowy im. Alfreda Sokołowskiego w Złotowie</t>
  </si>
  <si>
    <t>Złotów</t>
  </si>
  <si>
    <t>77-400</t>
  </si>
  <si>
    <t xml:space="preserve">Szpitalna 28 </t>
  </si>
  <si>
    <t>POIS.12.01.00-00-237/08</t>
  </si>
  <si>
    <t>XII.1. Rozwój systemu ratownictwa medycznego - Budowa całodobowego lądowiska dla helikopterów, zlokalizowanego na terenach przyszpitalnych, umożliwiającego przyjmowanie pacjentów do SOR w Szczecinie</t>
  </si>
  <si>
    <t>Samodzielny Publiczny Szpital Kliniczny Nr 1 im. prof. Tadeusza Sokołowskiego Pomorskiego Uniwersytetu Medycznego w Szczecinie</t>
  </si>
  <si>
    <t>71-252</t>
  </si>
  <si>
    <t xml:space="preserve">Unii Lubelskiej 1 </t>
  </si>
  <si>
    <t>POIS.12.01.00-00-238/08</t>
  </si>
  <si>
    <t>XII.1. Rozwój systemu ratownictwa medycznego - Dostosowanie Szpitalnego Oddziału Ratunkowego Wojewódzkiego Szpitala Zespolonego w Koninie do wymagań prawnych poprzez doposażenie w wyroby medyczne</t>
  </si>
  <si>
    <t>Wojewódzki Szpital Zespolony w Koninie</t>
  </si>
  <si>
    <t>Konin</t>
  </si>
  <si>
    <t>62-504</t>
  </si>
  <si>
    <t xml:space="preserve">Szpitalna 45 </t>
  </si>
  <si>
    <t>POIS.12.01.00-00-239/08</t>
  </si>
  <si>
    <t>XII.1. Rozwój systemu ratownictwa medycznego - Utworzenie Szpitalnego Oddziału Ratunkowego przy Chorzowskim Centrum Pediatrii i Onkologii</t>
  </si>
  <si>
    <t>SPZOZ Chorzowskie Centrum Pediatrii i Onkologii im. dr E.Hankego</t>
  </si>
  <si>
    <t>Chorzów</t>
  </si>
  <si>
    <t>41-500</t>
  </si>
  <si>
    <t xml:space="preserve">Truchana 7 </t>
  </si>
  <si>
    <t>POIS.12.01.00-00-242/08</t>
  </si>
  <si>
    <t>XII.1. Rozwój systemu ratownictwa medycznego - Podniesienie dostępu do specjalistycznych świadczeń zdrowotnych poprzez budowę lądowiska i modernizację Szpitalnego Oddziału Ratunkowego w Wałbrzychu</t>
  </si>
  <si>
    <t>Specjalistyczny Szpital im. dra A. Sokołowskiego</t>
  </si>
  <si>
    <t>Wałbrzych</t>
  </si>
  <si>
    <t>58-309</t>
  </si>
  <si>
    <t xml:space="preserve">Sokołowskiego 4 </t>
  </si>
  <si>
    <t>POIS.12.01.00-00-244/08</t>
  </si>
  <si>
    <t>XII.1. Rozwój systemu ratownictwa medycznego - Poprawa jakości leczenia w stanach zagrożenia życia poprzez dostosowanie SOR w SP ZOZ w Bielsku Podlaskim do obowiązujących wymogów prawnych</t>
  </si>
  <si>
    <t>Samodzielny Publiczny Zakład Opieki Zdrowotnej w Bielsku Podlaskim</t>
  </si>
  <si>
    <t>Bielsk Podlaski</t>
  </si>
  <si>
    <t>17-100</t>
  </si>
  <si>
    <t xml:space="preserve">Kleszczelowska 1 </t>
  </si>
  <si>
    <t>POIS.12.01.00-00-246/08</t>
  </si>
  <si>
    <t>XII.1. Rozwój systemu ratownictwa medycznego - Przebudowa oraz doposażenie Szpitalnego Oddziału Ratunkowego w WSzS w Białej Podlaskiej w celu dostosowania do wymogów Rozporządzenia Ministra Zdrowia</t>
  </si>
  <si>
    <t>Wojewódzki Szpital Specjalistyczny w Białej Podlaskiej</t>
  </si>
  <si>
    <t>Biała Podlaska</t>
  </si>
  <si>
    <t>21-500</t>
  </si>
  <si>
    <t xml:space="preserve">Terebelska 57-65 </t>
  </si>
  <si>
    <t>POIS.12.01.00-00-247/08</t>
  </si>
  <si>
    <t>XII.1. Rozwój systemu ratownictwa medycznego - Rozbudowa budynku szpitala Zespołu Opieki Zdrowotnej w Głogowie o Szpitalny Oddział Ratunkowy wraz z budową heliportu</t>
  </si>
  <si>
    <t>"Głogowski Szpital Powiatowy" spółka z ograniczoną odpowiedzialnością</t>
  </si>
  <si>
    <t>Głogów</t>
  </si>
  <si>
    <t>67-200</t>
  </si>
  <si>
    <t xml:space="preserve">Kościuszki 15 </t>
  </si>
  <si>
    <t>POIS.12.01.00-00-248/08</t>
  </si>
  <si>
    <t>XII.1. Rozwój systemu ratownictwa medycznego - Uruchomienie szpitalnego oddziału ratunkowego wraz z budową heliportu w Wojewódzkim Szpitalu Specjalistycznym w Legnicy</t>
  </si>
  <si>
    <t>Wojewódzki Szpital Specjalistyczny w Legnicy</t>
  </si>
  <si>
    <t>Legnica</t>
  </si>
  <si>
    <t>59-220</t>
  </si>
  <si>
    <t xml:space="preserve">Iwaszkiewicza 5 </t>
  </si>
  <si>
    <t>POIS.12.01.00-00-249/08</t>
  </si>
  <si>
    <t>XII.1. Rozwój systemu ratownictwa medycznego - Rozwój systemu ratownictwa medycznego regionu poprzez budowę lądowiska dla śmigłowców sanitarnych na terenie Wojewódzkiego Centrum Medycznego w Opolu</t>
  </si>
  <si>
    <t>Publiczny Samodzielny Zakład Opieki Zdrowotnej Wojewódzkie Centrum Medyczne</t>
  </si>
  <si>
    <t>45-418</t>
  </si>
  <si>
    <t xml:space="preserve">Al. W. Witosa 26 </t>
  </si>
  <si>
    <t>POIS.12.01.00-00-251/08</t>
  </si>
  <si>
    <t>XII.1. Rozwój systemu ratownictwa medycznego - Dostosowanie Szpitalnego Oddziału Ratunkowego SP ZZOZ w Janowie Lubelskim do wymagań prawnych poprzez doposażenie w sprzęt medyczny - etap I</t>
  </si>
  <si>
    <t>Samodzielny Publiczny Zespół Zakładów Opieki Zdrowotnej w Janowie Lubelskim</t>
  </si>
  <si>
    <t>Janów Lubelski</t>
  </si>
  <si>
    <t>23-300</t>
  </si>
  <si>
    <t xml:space="preserve">Jana Zamoyskiego 149 </t>
  </si>
  <si>
    <t>POIS.12.01.00-00-252/08</t>
  </si>
  <si>
    <t>XII.1. Rozwój systemu ratownictwa medycznego - Wyposażenie nowego Oddziału Ratunkowego Szpitala Powiatowego we Wrześni w nowoczesną aparaturę medyczną</t>
  </si>
  <si>
    <t>"Szpital Powiatowy we Wrześni" Spółka z ograniczoną odpowiedzialnością</t>
  </si>
  <si>
    <t>Września</t>
  </si>
  <si>
    <t>62-300</t>
  </si>
  <si>
    <t xml:space="preserve">Słowackiego 2 </t>
  </si>
  <si>
    <t>POIS.12.01.00-00-254/08</t>
  </si>
  <si>
    <t>XII.1. Rozwój systemu ratownictwa medycznego - Zwiększenie bezpieczeństwa zdrowotnego w Regionie Bieszczadzkim przez rozbudowę SOR w Sanoku, zakup sprzętu medycznego i budowę lądowiska dla helikopterów</t>
  </si>
  <si>
    <t>Samodzielny Publiczny Zespół Opieki Zdrowotnej w Sanoku</t>
  </si>
  <si>
    <t>Sanok</t>
  </si>
  <si>
    <t>38-500</t>
  </si>
  <si>
    <t xml:space="preserve">800-lecia 26 </t>
  </si>
  <si>
    <t>POIS.12.01.00-00-255/08</t>
  </si>
  <si>
    <t>XII.1. Rozwój systemu ratownictwa medycznego - Doposażenie Szpitalnego Oddziału Ratunkowego w Nowej Soli w specjalistyczny sprzęt medyczny oraz modernizacja Szpitalnego Oddziału Ratunkowego i lądowiska dla helikopterów realizowane przez Wielospecjalistyczny Szpital Samodzielny Publiczny Zakład Opieki Zdrowotnej w Nowej Soli</t>
  </si>
  <si>
    <t>Wielospecjalistyczny Szpital Samodzielny Publiczny Zakład Opieki Zdrowotnej w Nowej Soli</t>
  </si>
  <si>
    <t>Nowa Sól</t>
  </si>
  <si>
    <t>67-100</t>
  </si>
  <si>
    <t xml:space="preserve">Chałubińskiego 7 </t>
  </si>
  <si>
    <t>POIS.12.01.00-00-256/08</t>
  </si>
  <si>
    <t>XII.1. Rozwój systemu ratownictwa medycznego - Zwiększenie bezpieczeństwa zdrowotnego społeczeństwa poprzez przebudowę i doposażenie istniejącego Szpitalnego Oddziału Ratunkowego SPZZOZ w Gryficach</t>
  </si>
  <si>
    <t>POIS.12.01.00-00-257/08</t>
  </si>
  <si>
    <t>XII.1. Rozwój systemu ratownictwa medycznego - Poprawa bezpieczeństwa ludności poprzez utworzenie Szpitalnego Oddziału Ratunkowego w Szpitalu Powiatowym w Zawierciu</t>
  </si>
  <si>
    <t>Powiat Zawierciański</t>
  </si>
  <si>
    <t>Zawiercie</t>
  </si>
  <si>
    <t>42-400</t>
  </si>
  <si>
    <t xml:space="preserve">Sienkiewicza 34 </t>
  </si>
  <si>
    <t>POIS.12.01.00-00-261/08</t>
  </si>
  <si>
    <t>XII.1. Rozwój systemu ratownictwa medycznego - Zakup wyrobów medycznych do diagnostyki i terapii mieszkańców powiatu mrągowskiego do Szpitalnego Oddziału Ratunkowego Szpitala Powiatowego w Mrągowie</t>
  </si>
  <si>
    <t>Szpital Mrągowski im. Michała Kajki spółka z ograniczoną odpowiedzialnością</t>
  </si>
  <si>
    <t>Mrągowo</t>
  </si>
  <si>
    <t>11-700</t>
  </si>
  <si>
    <t xml:space="preserve">Wolności 12 </t>
  </si>
  <si>
    <t>POIS.12.01.00-00-262/08</t>
  </si>
  <si>
    <t>XII.1. Rozwój systemu ratownictwa medycznego - Rozbudowa i modernizacja Szpitala Śląskiego w Cieszynie - etap II - wyposażenie Szpitalnego Oddziału Ratunkowego</t>
  </si>
  <si>
    <t>Powiat Cieszyński</t>
  </si>
  <si>
    <t>Cieszyn</t>
  </si>
  <si>
    <t>43-400</t>
  </si>
  <si>
    <t xml:space="preserve">Bobrecka 29 </t>
  </si>
  <si>
    <t>POIS.12.01.00-00-263/08</t>
  </si>
  <si>
    <t>XII.1. Rozwój systemu ratownictwa medycznego - Rozbudowa pracowni diagnostyki obrazowej i wyposażenie szpitalnego oddziału ratunkowego na potrzeby mieszkańców i turystów Bieszczad</t>
  </si>
  <si>
    <t>Samodzielny Publiczny Zespół Opieki Zdrowotnej w Lesku</t>
  </si>
  <si>
    <t>Lesko</t>
  </si>
  <si>
    <t>38-600</t>
  </si>
  <si>
    <t xml:space="preserve">Kazimierza Wielkiego 4 </t>
  </si>
  <si>
    <t>POIS.12.01.00-00-266/08</t>
  </si>
  <si>
    <t>XII.1. Rozwój systemu ratownictwa medycznego - Remont drogi dojazdowej i doposażenie Szpitalnego Oddziału Ratunkowego zgodnie z Rozp. Min. Zdrowia z 15.03.07r. w Szpitalu Powiatowym w Chrzanowie</t>
  </si>
  <si>
    <t>POIS.12.01.00-00-268/08</t>
  </si>
  <si>
    <t>XII.1. Rozwój systemu ratownictwa medycznego - Przebudowa i doposażenie Szpitalnego Oddziału Ratunkowego wraz z modernizacją lądowiska dla helikopterów ZZOZ w Oświęcimiu</t>
  </si>
  <si>
    <t>Zespół Zakładów Opieki Zdrowotnej w Oświęcimiu</t>
  </si>
  <si>
    <t>Oświęcim</t>
  </si>
  <si>
    <t>32-600</t>
  </si>
  <si>
    <t xml:space="preserve">Wysokie Brzegi 4 </t>
  </si>
  <si>
    <t>POIS.12.01.00-00-269/08</t>
  </si>
  <si>
    <t>XII.1. Rozwój systemu ratownictwa medycznego - Rozbudowa, przebudowa i doposażenie NZOZ "Szpital w Puszczykowie im. prof. S.T. Dąbrowskiego" Sp. z o.o. celem utworzenia SOR</t>
  </si>
  <si>
    <t>Niepubliczny Zakład Opieki Zdrowotnej "Szpital w Puszczykowie im. Prof. Stefana Tytusa Dąbrowskiego" Spółka z ograniczoną odpowiedzialnością</t>
  </si>
  <si>
    <t>POIS.12.01.00-00-270/08</t>
  </si>
  <si>
    <t>XII.1. Rozwój systemu ratownictwa medycznego - Zwiększenie dostępności i jakości specjalistycznych świadczeń zdrowotnych w szpitalnym oddziale ratunkowym Zespołu Opieki Zdrowotnej z siedzibą w Strzelcach Opolskich poprzez rozbudowę obiektu i zakup nowej specjalistycznej aparatury.</t>
  </si>
  <si>
    <t>Szpital Powiatowy im. Prałata J. Głowatzkiego w Strzelcach Opolskich</t>
  </si>
  <si>
    <t>Strzelce Opolskie</t>
  </si>
  <si>
    <t>47-100</t>
  </si>
  <si>
    <t>Opolska 36 A</t>
  </si>
  <si>
    <t>POIS.12.01.00-00-271/08</t>
  </si>
  <si>
    <t>XII.1. Rozwój systemu ratownictwa medycznego - Przebudowa budynku Przychodni na Szpitalny Oddział Ratunkowy Zespołu Opieki Zdrowotnej w Bolesławcu</t>
  </si>
  <si>
    <t>Zespół Opieki Zdrowotnej w Bolesławcu</t>
  </si>
  <si>
    <t>Bolesławiec</t>
  </si>
  <si>
    <t>59-700</t>
  </si>
  <si>
    <t xml:space="preserve">Jeleniogórska 4 </t>
  </si>
  <si>
    <t>POIS.12.01.00-00-272/08</t>
  </si>
  <si>
    <t>XII.1. Rozwój systemu ratownictwa medycznego - Modernizacja pomieszczeń Szpitalnego Oddziału Ratunkowego i Lądowiska wraz z zakupem nowych urządzeń dla Szpitala im. S. Żeromskiego w Krakowie</t>
  </si>
  <si>
    <t>Szpital Specjalistyczny im. Stefana Żeromskiego Samodzielny Publiczny Zakład Opieki Zdrowotnej w Krakowie</t>
  </si>
  <si>
    <t>31-913</t>
  </si>
  <si>
    <t xml:space="preserve">Os. Na Skarpie 66 </t>
  </si>
  <si>
    <t>POIS.12.01.00-00-274/08</t>
  </si>
  <si>
    <t>XII.1. Rozwój systemu ratownictwa medycznego - Przebudowa, rozbudowa SPZOZ w Kępnie Etap I rozbudowa i doposażenie Szpitalnego Oddziału Ratunkowego celem poprawy bezpieczeństwa zdrowotnego na obszarze interwencji SOR</t>
  </si>
  <si>
    <t>Powiat Kępiński</t>
  </si>
  <si>
    <t>Kępno</t>
  </si>
  <si>
    <t>63-600</t>
  </si>
  <si>
    <t xml:space="preserve">Kościuszki 5 </t>
  </si>
  <si>
    <t>POIS.12.01.00-00-276/08</t>
  </si>
  <si>
    <t>XII.1. Rozwój systemu ratownictwa medycznego - Poprawa jakości systemu ratownictwa medycznego poprzez doposażenie Szpitalnego Oddziału Ratunkowego w Wojewódzkim Szpitalu Zespolonym w Elblągu.</t>
  </si>
  <si>
    <t>Wojewódzki Szpital Zespolony w Elblągu</t>
  </si>
  <si>
    <t>Elbląg</t>
  </si>
  <si>
    <t>82-300</t>
  </si>
  <si>
    <t xml:space="preserve">Królewiecka 146 </t>
  </si>
  <si>
    <t>POIS.12.01.00-00-278/08</t>
  </si>
  <si>
    <t>XII.1. Rozwój systemu ratownictwa medycznego - Poprawa skuteczności działań ratownictwa medycznego poprzez doposażenie SOR i budowę lądowiska w SPZOZ w Radzyniu Podlaskim</t>
  </si>
  <si>
    <t>Samodzielny Publiczny Zakład Opieki Zdrowotnej w Radzyniu Podlaskim</t>
  </si>
  <si>
    <t>Radzyń Podlaski</t>
  </si>
  <si>
    <t>21-300</t>
  </si>
  <si>
    <t xml:space="preserve">Wisznicka 111 </t>
  </si>
  <si>
    <t>POIS.12.01.00-00-279/08</t>
  </si>
  <si>
    <t>XII.1. Rozwój systemu ratownictwa medycznego - Dostosowanie Szpitalnego Oddziału Ratunkowego do wymaganych standardów poprzez zakup nowoczesnego sprzętu medycznego</t>
  </si>
  <si>
    <t>Szpital Uniwersytecki Nr 2 im. dr Jana Biziela w Bydgoszczy</t>
  </si>
  <si>
    <t>85-168</t>
  </si>
  <si>
    <t xml:space="preserve">Ujejskiego 75 </t>
  </si>
  <si>
    <t>POIS.12.01.00-00-280/08</t>
  </si>
  <si>
    <t>XII.1. Rozwój systemu ratownictwa medycznego - Zwiększenie efektywności działania systemu ratownictwa medycznego w SP ZOZ w Kraśniku poprzez modernizację SOR i zakup wyposażenia medycznego</t>
  </si>
  <si>
    <t>Samodzielny Publiczny Zakład Opieki Zdrowotnej</t>
  </si>
  <si>
    <t>Kraśnik</t>
  </si>
  <si>
    <t>23-200</t>
  </si>
  <si>
    <t xml:space="preserve">Chopina 13 </t>
  </si>
  <si>
    <t>POIS.12.01.00-00-281/08</t>
  </si>
  <si>
    <t>XII.1. Rozwój systemu ratownictwa medycznego - Doposażenie Szpitalnego Oddziału Ratunkowego Szpitala im. T. Marciniaka we Wrocławiu.</t>
  </si>
  <si>
    <t>Dolnośląski Szpital Specjalistyczny im. T. Marciniaka - Centrum Medycyny Ratunkowej</t>
  </si>
  <si>
    <t>50-420</t>
  </si>
  <si>
    <t xml:space="preserve">Traugutta 116 </t>
  </si>
  <si>
    <t>POIS.12.01.00-00-283/08</t>
  </si>
  <si>
    <t>XII.1. Rozwój systemu ratownictwa medycznego - Poprawa efektywności systemu ratownictwa na Pomorzu poprzez dostosowanie SOR i lądowiska w Szpitalu św. Wojciecha w Gdańsku do wymagań prawa</t>
  </si>
  <si>
    <t>COPERNICUS Podmiot Leczniczy Spółka z ograniczoną odpowiedzialnością</t>
  </si>
  <si>
    <t>80-803</t>
  </si>
  <si>
    <t xml:space="preserve">Nowe Ogrody 1-6 </t>
  </si>
  <si>
    <t>POIS.12.01.00-00-284/08</t>
  </si>
  <si>
    <t>XII.1. Rozwój systemu ratownictwa medycznego - Zakup aparatury medycznej dla Szpitalnego Oddziału Ratunkowego Szpitala Wojewódzkiego w Gorzowie Wlkp.</t>
  </si>
  <si>
    <t>POIS.12.01.00-00-285/08</t>
  </si>
  <si>
    <t>XII.1. Rozwój systemu ratownictwa medycznego - Rozbudowa i przebudowa Szpitalnego Oddziału Ratunkowego i Diagnostyki Obrazowej SPZOZ w Oławie</t>
  </si>
  <si>
    <t>Zespół Opieki Zdrowotnej w Oławie</t>
  </si>
  <si>
    <t>Oława</t>
  </si>
  <si>
    <t>55-200</t>
  </si>
  <si>
    <t xml:space="preserve">K.K.Baczyńskiego 1 </t>
  </si>
  <si>
    <t>POIS.12.01.00-00-287/08</t>
  </si>
  <si>
    <t>XII.1. Rozwój systemu ratownictwa medycznego - Podniesienie jakości działania systemu ratownictwa medycznego w Regionalnym Szpitalu Specjalistycznym w Grudziądzu poprzez zakup urządzeń medycznych</t>
  </si>
  <si>
    <t>Regionalny Szpital Specjalistyczny im. Dr.Władysława Biegańskiego</t>
  </si>
  <si>
    <t>Grudziądz</t>
  </si>
  <si>
    <t>86-300</t>
  </si>
  <si>
    <t xml:space="preserve">Sikorskiego 32 </t>
  </si>
  <si>
    <t>POIS.12.01.00-00-289/08</t>
  </si>
  <si>
    <t>XII.1. Rozwój systemu ratownictwa medycznego - Remont i przebudowa SOR i lądowiska oraz zakup wyposażenia medycznego SOR dla ZZOZ w Ostrowie Wlkp.</t>
  </si>
  <si>
    <t>Zespół Zakładów Opieki Zdrowotnej w Ostrowie Wielkopolskim</t>
  </si>
  <si>
    <t>Ostrów Wielkopolski</t>
  </si>
  <si>
    <t>63-400</t>
  </si>
  <si>
    <t xml:space="preserve">Limanowskiego 20/22 </t>
  </si>
  <si>
    <t>POIS.12.01.00-00-290/08</t>
  </si>
  <si>
    <t>XII.1. Rozwój systemu ratownictwa medycznego - Poprawa jakości świadczonych usług i bezpieczeństwa pacjentów poprzez zakup wyrobów medycznych do Szpitalnego Oddziału Ratunkowego w NZOZ Nowy Szpital w Świebodzinie</t>
  </si>
  <si>
    <t>Nowy Szpital w Świebodzinie Spółka z ograniczoną odpowiedzialnością</t>
  </si>
  <si>
    <t>Świebodzin</t>
  </si>
  <si>
    <t>66-200</t>
  </si>
  <si>
    <t xml:space="preserve">Młyńska 6 </t>
  </si>
  <si>
    <t>POIS.12.01.00-00-292/08</t>
  </si>
  <si>
    <t>XII.1. Rozwój systemu ratownictwa medycznego - Adaptacja i doposażenie pomieszczeń parteru budynku głównego dla SPZOZ w Krasnymstawie na potrzeby SOR etap II</t>
  </si>
  <si>
    <t>Samodzielny Publiczny Zespół Opieki Zdrowotnej w Krasnymstawie</t>
  </si>
  <si>
    <t>Krasnystaw</t>
  </si>
  <si>
    <t>22-300</t>
  </si>
  <si>
    <t xml:space="preserve">Sobieskiego 4B </t>
  </si>
  <si>
    <t>POIS.12.01.00-00-295/08</t>
  </si>
  <si>
    <t>XII.1. Rozwój systemu ratownictwa medycznego - Poprawa skuteczności działań ratownictwa medycznego poprzez modernizację i doposażenie SOR oraz remont całodobowego lądowiska w SP ZZOZ w Przasnyszu</t>
  </si>
  <si>
    <t>Samodzielny Publiczny Zespół Zakładów Opieki Zdrowotnej w Przasnyszu</t>
  </si>
  <si>
    <t>Przasnysz</t>
  </si>
  <si>
    <t>06-300</t>
  </si>
  <si>
    <t xml:space="preserve">Sadowa 9 </t>
  </si>
  <si>
    <t>POIS.12.01.00-00-296/08</t>
  </si>
  <si>
    <t>XII.1. Rozwój systemu ratownictwa medycznego - Budowa lądowiska dla helikopterów w Regionalnym Szpitalu Specjalistycznym w Grudziądzu.</t>
  </si>
  <si>
    <t>Regionalny Szpital Specjalistyczny im. dr Władysława Biegańskiego</t>
  </si>
  <si>
    <t>POIS.12.01.00-00-297/08</t>
  </si>
  <si>
    <t>XII.1. Rozwój systemu ratownictwa medycznego - Poprawa działania systemu ratownictwa medycznego w powiecie bocheńskim - zakup wyrobów medycznych do diagnostyki i terapii dla SOR w SPZOZ w Bochni</t>
  </si>
  <si>
    <t>Samodzielny Publiczny Zakład Opieki Zdrowotnej w Bochni "Szpital Powiatowy"</t>
  </si>
  <si>
    <t>POIS.12.01.00-00-300/08</t>
  </si>
  <si>
    <t>XII.1. Rozwój systemu ratownictwa medycznego - Przebudowa z rozbudową Szpitalnego Oddziału Ratunkowego wraz z zakupem wyrobów medycznych.</t>
  </si>
  <si>
    <t>Szpital Wojewódzki im. Mikołaja Kopernika w Koszalinie</t>
  </si>
  <si>
    <t>Koszalin</t>
  </si>
  <si>
    <t>75-581</t>
  </si>
  <si>
    <t xml:space="preserve">T. Chałubińskiego 7 </t>
  </si>
  <si>
    <t>POIS.12.01.00-00-301/08</t>
  </si>
  <si>
    <t>XII.1. Rozwój systemu ratownictwa medycznego - Wyposażenie Szpitalnego Oddziału Ratunkowego w Wojewódzkim Szpitalu Specjalistycznym w Słupsku</t>
  </si>
  <si>
    <t>Samorząd Województwa Pomorskiego</t>
  </si>
  <si>
    <t>80-810</t>
  </si>
  <si>
    <t>Okopowa 21 27</t>
  </si>
  <si>
    <t>POIS.12.01.00-00-302/08</t>
  </si>
  <si>
    <t xml:space="preserve">XII.1. Rozwój systemu ratownictwa medycznego - Wzrost jakości usług medycznych przez doposażenie SOR Szpitala Specjalistycznego w Pile w wyroby medyczne i system łączności oraz przebudowę lądowiska. </t>
  </si>
  <si>
    <t>Szpital Specjalistyczny w Pile im. Stanisława Staszica</t>
  </si>
  <si>
    <t>Piła</t>
  </si>
  <si>
    <t>64-920</t>
  </si>
  <si>
    <t xml:space="preserve">Rydygiera 1 </t>
  </si>
  <si>
    <t>POIS.12.01.00-00-303/08</t>
  </si>
  <si>
    <t>XII.1. Rozwój systemu ratownictwa medycznego - Zakup wyrobów medycznych i dostosowanie pomieszczeń Szpitalnego Oddziału Ratunkowego Wojewódzkiego Szpitala Specjalistycznego w Lublinie.</t>
  </si>
  <si>
    <t>Wojewódzki Szpital Specjalistyczny im. Stefana Kardynała Wyszyńskiego Samodzielny Publiczny Zakład Opieki Zdrowotnej</t>
  </si>
  <si>
    <t>20-718</t>
  </si>
  <si>
    <t xml:space="preserve">Al. Kraśnicka 100 </t>
  </si>
  <si>
    <t>POIS.12.01.00-00-304/08</t>
  </si>
  <si>
    <t>XII.1. Rozwój systemu ratownictwa medycznego - Poprawa infrastruktury oraz doposażenie w sprzęt medyczny SOR w Starogardzie Gdańskim w celu zwiększenia efektywności ratownictwa medycznego.</t>
  </si>
  <si>
    <t>Powiat Starogardzki</t>
  </si>
  <si>
    <t>Starogard Gdański</t>
  </si>
  <si>
    <t>83-200</t>
  </si>
  <si>
    <t xml:space="preserve">Kościuszki 17 </t>
  </si>
  <si>
    <t>POIS.12.01.00-00-305/08</t>
  </si>
  <si>
    <t>XII.1. Rozwój systemu ratownictwa medycznego - Przebudowa i wyposażenie Szpitalnego Oddziału Ratunkowego w Wojewódzkim Szpitalu Zespolonym w Płocku.</t>
  </si>
  <si>
    <t>Wojewódzki Szpital Zespolony</t>
  </si>
  <si>
    <t>Płock</t>
  </si>
  <si>
    <t>09-400</t>
  </si>
  <si>
    <t xml:space="preserve">Medyczna 19 </t>
  </si>
  <si>
    <t>POIS.12.01.00-00-306/08</t>
  </si>
  <si>
    <t>XII.1. Rozwój systemu ratownictwa medycznego - Rozbudowa i doposażenie SOR w SPZOZ we Włodawie , budowa lądowiska dla śmigłowców ratunkowych celem poprawy warunków leczenia i diagnostyki pacjentów</t>
  </si>
  <si>
    <t>Samodzielny Publiczny Zespół Opieki Zdrowotnej we Włodawie</t>
  </si>
  <si>
    <t>Włodawa</t>
  </si>
  <si>
    <t>22-200</t>
  </si>
  <si>
    <t xml:space="preserve">J. Piłsudskiego 64 </t>
  </si>
  <si>
    <t>POIS.12.01.00-00-307/08</t>
  </si>
  <si>
    <t>XII.1. Rozwój systemu ratownictwa medycznego - Podniesienie jakości świadczonych usług medycznych w stanach nagłych poprzez dostosowanie infrastruktury SOR WSzZ w Lesznie do najnowszych standardów</t>
  </si>
  <si>
    <t>Wojewódzki Szpital Zespolony w Lesznie</t>
  </si>
  <si>
    <t>Leszno</t>
  </si>
  <si>
    <t>64-100</t>
  </si>
  <si>
    <t xml:space="preserve">Kiepury 45 </t>
  </si>
  <si>
    <t>POIS.12.01.00-00-308/08</t>
  </si>
  <si>
    <t>XII.1. Rozwój systemu ratownictwa medycznego - Rozbudowa, modernizacja i doposażenie Szpitalnego Oddziału Ratunkowego.</t>
  </si>
  <si>
    <t>POIS.12.01.00-00-310/08</t>
  </si>
  <si>
    <t>XII.1. Rozwój systemu ratownictwa medycznego - Zakup wyposażenia do SOR-u w Wojewódzkim Specjalistycznym Szpitalu Dziecięcym w Olsztynie w celu dostosowania do przepisów.</t>
  </si>
  <si>
    <t>Wojewódzki Specjalistyczny Szpital Dziecięcy im. Prof. dr St. Popowskiego w Olsztynie</t>
  </si>
  <si>
    <t>POIS.12.01.00-00-311/08</t>
  </si>
  <si>
    <t>XII.1. Rozwój systemu ratownictwa medycznego - Modernizacja i rozbudowa Szpitalnego Oddziału Ratunkowego w Szpitalu Wojewódzkim nr 2 w Rzeszowie</t>
  </si>
  <si>
    <t>POIS.12.01.00-00-312/08</t>
  </si>
  <si>
    <t>XII.1. Rozwój systemu ratownictwa medycznego - Doposażenie SOR w Szpitalu im. Św. Łukasza w Tarnowie w sprzęt i aparaturę medyczną</t>
  </si>
  <si>
    <t>Szpital Wojewódzki im. św. Łukasza Samodzielny Publiczny Zakład Opieki Zdrowotnej w Tarnowie</t>
  </si>
  <si>
    <t>Tarnów</t>
  </si>
  <si>
    <t>33-100</t>
  </si>
  <si>
    <t xml:space="preserve">Lwowska 178 </t>
  </si>
  <si>
    <t>POIS.12.01.00-00-315/08</t>
  </si>
  <si>
    <t>XII.1. Rozwój systemu ratownictwa medycznego - Zwiększenie możliwości diagnostyki i leczenia w SOR w SPZOZ w Hajnówce celem zapewnienia najwyższej jakości opieki mieszkańcom powiatu hajnowskiego</t>
  </si>
  <si>
    <t>Samodzielny Publiczny Zakład Opieki Zdrowotnej w Hajnówce</t>
  </si>
  <si>
    <t>Hajnówka</t>
  </si>
  <si>
    <t>17-200</t>
  </si>
  <si>
    <t xml:space="preserve">Lipowa 190 </t>
  </si>
  <si>
    <t>POIS.12.01.00-00-317/08</t>
  </si>
  <si>
    <t>XII.1. Rozwój systemu ratownictwa medycznego - Przebudowa i remont wraz z zakupem sprzętu i wyposażenia medycznego dla Szpitalnego Oddziału Ratunkowego w Szpitalu Specjalistycznym im. F. Ceynowy w Wejherowie.</t>
  </si>
  <si>
    <t>Szpital Specjalistyczny im. F. Ceynowy spółka z ograniczoną odpowiedzialnością</t>
  </si>
  <si>
    <t>Wejherowo</t>
  </si>
  <si>
    <t>84-200</t>
  </si>
  <si>
    <t xml:space="preserve">Dr. A. Jagalskiego 10 </t>
  </si>
  <si>
    <t>POIS.12.01.00-00-321/08</t>
  </si>
  <si>
    <t>XII.1. Rozwój systemu ratownictwa medycznego - Zwiększenie dostępu do świadczeń zdrowotnych przez doposażenie i modernizację infrastruktury szpitalnego oddziału ratunkowego w PS ZOZ w Inowrocławiu.</t>
  </si>
  <si>
    <t>POIS.12.01.00-00-323/08</t>
  </si>
  <si>
    <t>XII.1. Rozwój systemu ratownictwa medycznego - Zwiększenie bezpieczeństwa zdrowotnego mieszkańców poprzez budowę lądowiska i doposażenie szpitalnego oddziału ratunkowego w ZOZ w Suchej Beskidzkiej</t>
  </si>
  <si>
    <t>Zespół Opieki Zdrowotnej w Suchej Beskidzkiej</t>
  </si>
  <si>
    <t>Sucha Beskidzka</t>
  </si>
  <si>
    <t>34-200</t>
  </si>
  <si>
    <t xml:space="preserve">Szpitalna 22 </t>
  </si>
  <si>
    <t>POIS.12.01.00-00-326/08</t>
  </si>
  <si>
    <t>XII.1. Rozwój systemu ratownictwa medycznego - Podniesienie sprawności działania Szpitalnego Oddziału Ratunkowego w Samodzielnym Publicznym Szpitalu Wojewódzkim w Zamościu - Etap I</t>
  </si>
  <si>
    <t>Samodzielny Publiczny Szpital Wojewódzki im. Papieża Jana Pawła II</t>
  </si>
  <si>
    <t>Zamość</t>
  </si>
  <si>
    <t>22-400</t>
  </si>
  <si>
    <t xml:space="preserve">Aleje Jana Pawła II 10 </t>
  </si>
  <si>
    <t>POIS.12.01.00-00-328/08</t>
  </si>
  <si>
    <t>XII.1. Rozwój systemu ratownictwa medycznego - Poprawa funkcjonowania systemu ratownictwa medycznego w powiecie zgorzeleckim poprzez niezbędne inwestycje w Szpitalny Oddział Ratunkowy SP ZOZ w Zgorzelcu.</t>
  </si>
  <si>
    <t>Wielospecjalistyczny Szpital - Samodzielny Publiczny Zespół Opieki Zdrowotnej w Zgorzelcu</t>
  </si>
  <si>
    <t>Zgorzelec</t>
  </si>
  <si>
    <t>59-900</t>
  </si>
  <si>
    <t xml:space="preserve">Lubańska 11-12 </t>
  </si>
  <si>
    <t>POIS.12.01.00-00-329/08</t>
  </si>
  <si>
    <t>XII.1. Rozwój systemu ratownictwa medycznego - Rozbudowa i doposażenie SP ZOZ w Giżycku w celu poprawy bezpieczeństwa zdrowotnego na terenie powiatu giżyckiego i węgorzewskiego - etap I: SOR</t>
  </si>
  <si>
    <t>"Szpital Giżycki" Spółka z ograniczoną odpowiedzialnością</t>
  </si>
  <si>
    <t xml:space="preserve">Warszawska 41 </t>
  </si>
  <si>
    <t>POIS.12.01.00-00-330/08</t>
  </si>
  <si>
    <t>XII.1. Rozwój systemu ratownictwa medycznego - Zakup wyrobów medycznych do diagnostyki i terapii oraz budowa drogi między lądowiskiem a SOR-em w WSS im.M. Kopernika w Łodzi.</t>
  </si>
  <si>
    <t>POIS.12.01.00-00-331/08</t>
  </si>
  <si>
    <t>XII.1. Rozwój systemu ratownictwa medycznego - Poprawa jakości systemu ratownictwa medycznego poprzez modernizację Szpitalnego Oddziału Ratunkowego w Szpitalu Wojewódzkim w Suwałkach</t>
  </si>
  <si>
    <t>Szpital Wojewódzki im. dr. Ludwika Rydygiera w Suwałkach</t>
  </si>
  <si>
    <t>Suwałki</t>
  </si>
  <si>
    <t>16-400</t>
  </si>
  <si>
    <t xml:space="preserve">Szpitalna 60 </t>
  </si>
  <si>
    <t>POIS.12.01.00-00-332/08</t>
  </si>
  <si>
    <t>XII.1. Rozwój systemu ratownictwa medycznego - Podniesienie dostępu do specjalistycznych świadczeń zdrowotnych poprzez wyposażenie Szpitalnego Oddziału Ratunkowego w Szpitalu Wolskim w Warszawie</t>
  </si>
  <si>
    <t>Miasto Stołeczne Warszawa</t>
  </si>
  <si>
    <t>00-950</t>
  </si>
  <si>
    <t>pl. Bankowy 3 5</t>
  </si>
  <si>
    <t>POIS.12.01.00-00-333/08</t>
  </si>
  <si>
    <t>XII.1. Rozwój systemu ratownictwa medycznego - Poprawa jakości systemu ratownictwa medycznego poprzez modernizację Szpitalnego Oddziału Ratunkowego w Szpitalu Wojewódzkim w Łomży</t>
  </si>
  <si>
    <t>Szpital Wojewódzki imienia Kardynała Stefana Wyszyńskiego</t>
  </si>
  <si>
    <t>Łomża</t>
  </si>
  <si>
    <t>18-404</t>
  </si>
  <si>
    <t xml:space="preserve">Al. Piłsudskiego 11 </t>
  </si>
  <si>
    <t>POIS.12.01.00-00-336/08</t>
  </si>
  <si>
    <t>XII.1. Rozwój systemu ratownictwa medycznego - Utrzymanie zasady "ZŁOTEJ GODZINY" przez zakup sprzętu diagonostycznego i podtrzymującego życie dla SOR w Szpitalu Specjalistycznym w Gorlicach</t>
  </si>
  <si>
    <t>POIS.12.01.00-00-337/08</t>
  </si>
  <si>
    <t>XII.1. Rozwój systemu ratownictwa medycznego - Ciepła sień i sprzęt specjalistyczny dla SOR-u Szpitala Powiatowego w Limanowej w celu podniesienia bezpieczeństwa zdrowotnego mieszkańców powiatu.</t>
  </si>
  <si>
    <t>Szpital Powiatowy w Limanowej</t>
  </si>
  <si>
    <t>Limanowa</t>
  </si>
  <si>
    <t>34-600</t>
  </si>
  <si>
    <t xml:space="preserve">Piłsudskiego 61 </t>
  </si>
  <si>
    <t>POIS.12.01.00-00-340/08</t>
  </si>
  <si>
    <t>XII.1. Rozwój systemu ratownictwa medycznego - Rozbudowa i przebudowa Szpitala Powiatowego w Nowym Tomyślu - Szpitalny Oddział Ratunkowy z wyposażeniem</t>
  </si>
  <si>
    <t>POIS.12.01.00-00-342/08</t>
  </si>
  <si>
    <t>XII.1. Rozwój systemu ratownictwa medycznego - Poprawa skuteczności udzielania pomocy medycznej przez Szpitalny Oddział Ratunkowy WSS w Siedlcach poprzez zakup nowoczesnej aparatury medycznej.</t>
  </si>
  <si>
    <t>Województwo Mazowieckie</t>
  </si>
  <si>
    <t>03-719</t>
  </si>
  <si>
    <t xml:space="preserve">Jagiellońska 26 </t>
  </si>
  <si>
    <t>POIS.12.01.00-00-343/08</t>
  </si>
  <si>
    <t>XII.1. Rozwój systemu ratownictwa medycznego - Poprawa bezpieczeństwa zdrowotnego poprzez budowę lądowiska oraz zakup wyrobów medycznych dla SOR Szpitala Specjalistycznego w Kościerzynie.</t>
  </si>
  <si>
    <t>Szpital Specjalistyczny w Kościerzynie Spółka z ograniczoną odpowiedzialnością</t>
  </si>
  <si>
    <t>Kościerzyna</t>
  </si>
  <si>
    <t>83-400</t>
  </si>
  <si>
    <t xml:space="preserve">A. Piechowskiego 36 </t>
  </si>
  <si>
    <t>POIS.12.01.00-00-344/08</t>
  </si>
  <si>
    <t>XII.1. Rozwój systemu ratownictwa medycznego - Zakup sprzętu medycznego dla Wojewódzkiego Szpitala Zespolonego im. Ludwika Perzyny w Kaliszu celem doposażenia Szpitalnego Oddziału Ratunkowego.</t>
  </si>
  <si>
    <t>POIS.12.01.00-00-346/08</t>
  </si>
  <si>
    <t>XII.1. Rozwój systemu ratownictwa medycznego - Złota Godzina: Doposażenie Szpitalnego Oddziału Ratunkowego w NZZOZ Pleszewskie Centrum Medyczne</t>
  </si>
  <si>
    <t>"Pleszewskie Centrum Medyczne w Pleszewie" Spółka z ograniczoną odpowiedzialnością</t>
  </si>
  <si>
    <t>Pleszew</t>
  </si>
  <si>
    <t>63-300</t>
  </si>
  <si>
    <t xml:space="preserve">Poznańska 125A </t>
  </si>
  <si>
    <t>POIS.12.01.00-00-350/08</t>
  </si>
  <si>
    <t>XII.1. Rozwój systemu ratownictwa medycznego - Przebudowa i doposażenie SOR SPSK Nr 4 w Lublinie celem podniesienia jakości i dostępności do świadczeń medycznych w stanach nagłego zagrożenia życia</t>
  </si>
  <si>
    <t xml:space="preserve">Jaczewskiego 8 </t>
  </si>
  <si>
    <t>POIS.12.01.00-00-353/08</t>
  </si>
  <si>
    <t>XII.1. Rozwój systemu ratownictwa medycznego - Zakup sprzętu medycznego na potrzeby Klinicznego Szpitalnego Oddziału Ratunkowego 10 Wojskowego Szpitala Klinicznego z Polikliniką SP ZOZ w Bydgoszczy.</t>
  </si>
  <si>
    <t>10 Wojskowy Szpital Kliniczny z Polikliniką</t>
  </si>
  <si>
    <t>85-681</t>
  </si>
  <si>
    <t xml:space="preserve">Powstańców Warszawy 5 </t>
  </si>
  <si>
    <t>POIS.12.01.00-00-354/08</t>
  </si>
  <si>
    <t>XII.1. Rozwój systemu ratownictwa medycznego - Poprawa dostępności do świadczeń zdrowotnych z zakresu ratownictwa medycznego poprzez modernizację Szpitalnego Oddziału Ratunkowego w SPZOZ w Sieradzu</t>
  </si>
  <si>
    <t>Szpital Wojewódzki im. Prymasa Kardynała Stefana Wyszyńskiego w Sieradzu</t>
  </si>
  <si>
    <t>Sieradz</t>
  </si>
  <si>
    <t>98-200</t>
  </si>
  <si>
    <t xml:space="preserve">Armi Krajowej 7 </t>
  </si>
  <si>
    <t>POIS.12.01.00-00-355/08</t>
  </si>
  <si>
    <t>XII.1. Rozwój systemu ratownictwa medycznego - Rozwój systemu ratownictwa medycznego poprzez dostosowanie SOR w SP ZOZ w Sokółce do obowiązujących wymogów prawnych</t>
  </si>
  <si>
    <t>Samodzielny Publiczny Zakład Opieki Zdrowotnej w Sokółce</t>
  </si>
  <si>
    <t>Sokółka</t>
  </si>
  <si>
    <t>16-100</t>
  </si>
  <si>
    <t xml:space="preserve">Generała Władysława Sikorskiego 40 </t>
  </si>
  <si>
    <t>POIS.12.01.00-00-356/08</t>
  </si>
  <si>
    <t>Wojewódzki Szpital Specjalistyczny nr 5 im. "Św. Barbary"</t>
  </si>
  <si>
    <t>POIS.12.01.00-00-358/08</t>
  </si>
  <si>
    <t>XII.1. Rozwój systemu ratownictwa medycznego - Poprawa dostępności i skuteczności leczenia pacjentów w nagłych przypadkach poprzez wyposażenie SOR Szpitala Specjalistycznego w Jędrzejowie.</t>
  </si>
  <si>
    <t>Artmedic Spółka z ograniczoną odpowiedzialnością</t>
  </si>
  <si>
    <t>Jędrzejów</t>
  </si>
  <si>
    <t>28-300</t>
  </si>
  <si>
    <t xml:space="preserve">Małogoska 25 </t>
  </si>
  <si>
    <t>POIS.12.01.00-00-359/08</t>
  </si>
  <si>
    <t>XII.1. Rozwój systemu ratownictwa medycznego - Rozbudowa i doposażenie oddziału ratunkowego i zakładu diagnostyki obrazowej na potrzeby ratownictwa medycznego w Sochaczewie</t>
  </si>
  <si>
    <t>Zespół Opieki Zdrowotnej "Szpitala Powiatowego" w Sochaczewie</t>
  </si>
  <si>
    <t>Sochaczew</t>
  </si>
  <si>
    <t>96-500</t>
  </si>
  <si>
    <t xml:space="preserve">Batalionów Chłopskich 3/7 </t>
  </si>
  <si>
    <t>POIS.12.01.00-00-361/08</t>
  </si>
  <si>
    <t>XII.1. Rozwój systemu ratownictwa medycznego - Poprawa standardów działania systemu ratownictwa medycznego przez modernizację i zakup niezbędnych urządzeń medycznych dla SOR Szpitala w Nowym Targu</t>
  </si>
  <si>
    <t>Podhalański Szpital Specjalistyczny im. Jana Pawła II w Nowym Targu</t>
  </si>
  <si>
    <t>Nowy Targ</t>
  </si>
  <si>
    <t>34-400</t>
  </si>
  <si>
    <t xml:space="preserve">Szpitalna 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</si>
</sst>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zł&quot;_-;\-* #,##0\ &quot;zł&quot;_-;_-* &quot;-&quot;\ &quot;zł&quot;_-;_-@_-"/>
    <numFmt numFmtId="44" formatCode="_-* #,##0.00\ &quot;zł&quot;_-;\-* #,##0.00\ &quot;zł&quot;_-;_-* &quot;-&quot;??\ &quot;zł&quot;_-;_-@_-"/>
    <numFmt numFmtId="43" formatCode="_-* #,##0.00\ _z_ł_-;\-* #,##0.00\ _z_ł_-;_-* &quot;-&quot;??\ _z_ł_-;_-@_-"/>
    <numFmt numFmtId="164" formatCode="_-* #,##0\ _z_ł_-;\-* #,##0\ _z_ł_-;_-* &quot;-&quot;??\ _z_ł_-;_-@_-"/>
    <numFmt numFmtId="165" formatCode="#,##0.00_ ;\-#,##0.00\ "/>
    <numFmt numFmtId="166" formatCode="#,##0\ _z_ł"/>
    <numFmt numFmtId="167" formatCode="#,##0.0&quot; mln&quot;;;&quot;  ---  &quot;;[Red]&quot;wpisz kwotę w mln PLN&quot;"/>
    <numFmt numFmtId="168" formatCode="#,##0.0"/>
    <numFmt numFmtId="169" formatCode="#,##0.00\ &quot;zł&quot;"/>
    <numFmt numFmtId="170" formatCode="#,##0.00\ _z_ł"/>
    <numFmt numFmtId="171" formatCode="#,##0\ &quot;zł&quot;"/>
    <numFmt numFmtId="172" formatCode="yyyy\-mm\-dd"/>
  </numFmts>
  <fonts count="56"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sz val="11"/>
      <color theme="1"/>
      <name val="Calibri"/>
      <family val="2"/>
      <scheme val="minor"/>
    </font>
    <font>
      <u/>
      <sz val="11"/>
      <color theme="10"/>
      <name val="Calibri"/>
      <family val="2"/>
      <scheme val="minor"/>
    </font>
    <font>
      <sz val="11"/>
      <color rgb="FF000000"/>
      <name val="Calibri"/>
      <family val="2"/>
      <charset val="1"/>
    </font>
    <font>
      <sz val="9"/>
      <color theme="1"/>
      <name val="Calibri"/>
      <family val="2"/>
      <charset val="238"/>
      <scheme val="minor"/>
    </font>
    <font>
      <b/>
      <sz val="10"/>
      <name val="Calibri"/>
      <family val="2"/>
      <charset val="238"/>
      <scheme val="minor"/>
    </font>
    <font>
      <b/>
      <sz val="10"/>
      <color theme="0"/>
      <name val="Calibri"/>
      <family val="2"/>
      <charset val="238"/>
      <scheme val="minor"/>
    </font>
    <font>
      <u/>
      <sz val="10"/>
      <color theme="10"/>
      <name val="Calibri"/>
      <family val="2"/>
      <charset val="238"/>
      <scheme val="minor"/>
    </font>
    <font>
      <sz val="11"/>
      <color indexed="8"/>
      <name val="Calibri"/>
      <family val="2"/>
      <charset val="238"/>
    </font>
    <font>
      <sz val="10"/>
      <color indexed="8"/>
      <name val="Calibri"/>
      <family val="2"/>
      <charset val="238"/>
      <scheme val="minor"/>
    </font>
    <font>
      <sz val="8"/>
      <name val="Calibri"/>
      <family val="2"/>
      <charset val="238"/>
      <scheme val="minor"/>
    </font>
    <font>
      <sz val="9"/>
      <name val="Calibri"/>
      <family val="2"/>
      <charset val="238"/>
      <scheme val="minor"/>
    </font>
    <font>
      <sz val="9"/>
      <color theme="1"/>
      <name val="Calibri"/>
      <family val="2"/>
      <charset val="238"/>
    </font>
    <font>
      <sz val="8.5"/>
      <name val="Calibri"/>
      <family val="2"/>
      <charset val="238"/>
      <scheme val="minor"/>
    </font>
    <font>
      <sz val="8.5"/>
      <color rgb="FF000000"/>
      <name val="Calibri"/>
      <family val="2"/>
      <charset val="238"/>
      <scheme val="minor"/>
    </font>
    <font>
      <sz val="8"/>
      <color theme="1"/>
      <name val="Calibri"/>
      <family val="2"/>
      <charset val="238"/>
      <scheme val="minor"/>
    </font>
    <font>
      <sz val="10"/>
      <color rgb="FF000000"/>
      <name val="Calibri"/>
      <family val="2"/>
      <charset val="238"/>
      <scheme val="minor"/>
    </font>
    <font>
      <i/>
      <sz val="10"/>
      <name val="Calibri"/>
      <family val="2"/>
      <charset val="238"/>
      <scheme val="minor"/>
    </font>
    <font>
      <b/>
      <sz val="10"/>
      <color indexed="9"/>
      <name val="Calibri"/>
      <family val="2"/>
      <charset val="238"/>
    </font>
    <font>
      <sz val="10"/>
      <color indexed="8"/>
      <name val="Calibri"/>
      <family val="2"/>
      <charset val="238"/>
    </font>
    <font>
      <b/>
      <sz val="10"/>
      <color indexed="8"/>
      <name val="Calibri"/>
      <family val="2"/>
      <charset val="238"/>
    </font>
    <font>
      <sz val="10"/>
      <name val="Calibri"/>
      <family val="2"/>
      <charset val="238"/>
    </font>
    <font>
      <b/>
      <sz val="10"/>
      <name val="Calibri"/>
      <family val="2"/>
      <charset val="238"/>
    </font>
    <font>
      <sz val="11"/>
      <color indexed="8"/>
      <name val="Calibri"/>
      <family val="2"/>
    </font>
    <font>
      <b/>
      <sz val="10"/>
      <color indexed="9"/>
      <name val="Calibri"/>
      <family val="2"/>
      <charset val="238"/>
      <scheme val="minor"/>
    </font>
    <font>
      <b/>
      <sz val="10"/>
      <color indexed="8"/>
      <name val="Calibri"/>
      <family val="2"/>
      <charset val="238"/>
      <scheme val="minor"/>
    </font>
    <font>
      <b/>
      <sz val="8"/>
      <name val="Arial"/>
      <family val="2"/>
      <charset val="238"/>
    </font>
    <font>
      <b/>
      <i/>
      <sz val="8"/>
      <name val="Arial"/>
      <family val="2"/>
      <charset val="238"/>
    </font>
    <font>
      <i/>
      <sz val="10"/>
      <name val="Calibri"/>
      <family val="2"/>
      <charset val="238"/>
    </font>
    <font>
      <sz val="10"/>
      <color rgb="FFFF0000"/>
      <name val="Calibri"/>
      <family val="2"/>
      <charset val="238"/>
      <scheme val="minor"/>
    </font>
    <font>
      <i/>
      <sz val="9"/>
      <name val="Calibri"/>
      <family val="2"/>
      <charset val="238"/>
      <scheme val="minor"/>
    </font>
    <font>
      <sz val="9"/>
      <color theme="1"/>
      <name val="Arial Narrow"/>
      <family val="2"/>
      <charset val="238"/>
    </font>
    <font>
      <b/>
      <u/>
      <sz val="8"/>
      <color theme="1"/>
      <name val="Calibri"/>
      <family val="2"/>
      <charset val="238"/>
      <scheme val="minor"/>
    </font>
    <font>
      <b/>
      <sz val="11"/>
      <color indexed="9"/>
      <name val="Calibri"/>
      <family val="2"/>
      <charset val="238"/>
    </font>
    <font>
      <i/>
      <sz val="8"/>
      <name val="Arial"/>
      <family val="2"/>
      <charset val="238"/>
    </font>
    <font>
      <b/>
      <i/>
      <sz val="8"/>
      <color theme="1"/>
      <name val="Arial"/>
      <family val="2"/>
      <charset val="238"/>
    </font>
    <font>
      <u/>
      <sz val="10"/>
      <color theme="1"/>
      <name val="Calibri"/>
      <family val="2"/>
      <charset val="238"/>
      <scheme val="minor"/>
    </font>
    <font>
      <sz val="10"/>
      <color theme="1"/>
      <name val="Calibri"/>
      <family val="2"/>
      <scheme val="minor"/>
    </font>
    <font>
      <i/>
      <sz val="6.5"/>
      <name val="Calibri"/>
      <family val="2"/>
      <charset val="238"/>
      <scheme val="minor"/>
    </font>
    <font>
      <sz val="8.5"/>
      <color theme="1"/>
      <name val="Calibri"/>
      <family val="2"/>
      <charset val="238"/>
      <scheme val="minor"/>
    </font>
    <font>
      <sz val="7.5"/>
      <name val="Calibri"/>
      <family val="2"/>
      <charset val="238"/>
      <scheme val="minor"/>
    </font>
    <font>
      <i/>
      <sz val="10"/>
      <color rgb="FFFF0000"/>
      <name val="Calibri"/>
      <family val="2"/>
      <charset val="238"/>
      <scheme val="minor"/>
    </font>
    <font>
      <sz val="10"/>
      <color theme="1"/>
      <name val="Times New Roman"/>
      <family val="1"/>
      <charset val="238"/>
    </font>
    <font>
      <sz val="10"/>
      <name val="Times New Roman"/>
      <family val="1"/>
      <charset val="238"/>
    </font>
    <font>
      <i/>
      <sz val="8"/>
      <name val="Calibri"/>
      <family val="2"/>
      <charset val="238"/>
      <scheme val="minor"/>
    </font>
    <font>
      <sz val="8"/>
      <color theme="1"/>
      <name val="Calibri"/>
      <family val="2"/>
      <charset val="238"/>
    </font>
  </fonts>
  <fills count="33">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0000"/>
        <bgColor indexed="64"/>
      </patternFill>
    </fill>
    <fill>
      <patternFill patternType="solid">
        <fgColor indexed="9"/>
        <bgColor indexed="64"/>
      </patternFill>
    </fill>
    <fill>
      <patternFill patternType="solid">
        <fgColor rgb="FFFFFFFF"/>
        <bgColor indexed="64"/>
      </patternFill>
    </fill>
    <fill>
      <patternFill patternType="solid">
        <fgColor indexed="52"/>
        <bgColor indexed="64"/>
      </patternFill>
    </fill>
    <fill>
      <patternFill patternType="solid">
        <fgColor indexed="47"/>
        <bgColor indexed="64"/>
      </patternFill>
    </fill>
    <fill>
      <patternFill patternType="solid">
        <fgColor theme="5" tint="0.79998168889431442"/>
        <bgColor indexed="64"/>
      </patternFill>
    </fill>
    <fill>
      <patternFill patternType="solid">
        <fgColor indexed="53"/>
        <bgColor indexed="64"/>
      </patternFill>
    </fill>
    <fill>
      <patternFill patternType="solid">
        <fgColor indexed="22"/>
        <bgColor indexed="64"/>
      </patternFill>
    </fill>
    <fill>
      <patternFill patternType="solid">
        <fgColor rgb="FFFFFFFF"/>
        <bgColor rgb="FFF2F2F2"/>
      </patternFill>
    </fill>
    <fill>
      <patternFill patternType="solid">
        <fgColor rgb="FFFFFFCC"/>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75">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 fillId="0" borderId="0"/>
    <xf numFmtId="0" fontId="13" fillId="0" borderId="0"/>
    <xf numFmtId="0" fontId="11" fillId="0" borderId="0"/>
    <xf numFmtId="43" fontId="1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8" fillId="0" borderId="0" applyFont="0" applyFill="0" applyBorder="0" applyAlignment="0" applyProtection="0"/>
    <xf numFmtId="43" fontId="11" fillId="0" borderId="0" applyFont="0" applyFill="0" applyBorder="0" applyAlignment="0" applyProtection="0"/>
  </cellStyleXfs>
  <cellXfs count="2670">
    <xf numFmtId="0" fontId="0" fillId="0" borderId="0" xfId="0"/>
    <xf numFmtId="0" fontId="3" fillId="0" borderId="0" xfId="0" applyFont="1"/>
    <xf numFmtId="0" fontId="3" fillId="0" borderId="0" xfId="0" applyFont="1" applyAlignment="1">
      <alignment horizontal="center" vertical="center"/>
    </xf>
    <xf numFmtId="0" fontId="7"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0" xfId="0" applyFont="1" applyFill="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3" fillId="0" borderId="15" xfId="0" applyFont="1" applyBorder="1" applyAlignment="1">
      <alignment horizontal="center" vertical="center"/>
    </xf>
    <xf numFmtId="0" fontId="3" fillId="0" borderId="19"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6" fillId="0" borderId="0" xfId="0" applyFont="1"/>
    <xf numFmtId="0" fontId="9" fillId="0" borderId="0" xfId="0" applyFont="1" applyAlignment="1">
      <alignment vertical="center"/>
    </xf>
    <xf numFmtId="0" fontId="3" fillId="3" borderId="19" xfId="0" applyFont="1" applyFill="1" applyBorder="1" applyAlignment="1" applyProtection="1">
      <alignment horizontal="center" vertical="center" wrapText="1"/>
      <protection locked="0"/>
    </xf>
    <xf numFmtId="0" fontId="3" fillId="0" borderId="35" xfId="0" applyFont="1" applyBorder="1" applyAlignment="1"/>
    <xf numFmtId="0" fontId="3" fillId="0" borderId="0" xfId="0" applyFont="1" applyBorder="1" applyAlignment="1"/>
    <xf numFmtId="0" fontId="3" fillId="0" borderId="47" xfId="0" applyFont="1" applyBorder="1" applyAlignment="1"/>
    <xf numFmtId="0" fontId="3" fillId="0" borderId="48" xfId="0" applyFont="1" applyBorder="1" applyAlignment="1"/>
    <xf numFmtId="0" fontId="3" fillId="0" borderId="44" xfId="0" applyFont="1" applyBorder="1" applyAlignment="1"/>
    <xf numFmtId="0" fontId="3" fillId="0" borderId="49" xfId="0" applyFont="1" applyBorder="1" applyAlignment="1"/>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20" borderId="17" xfId="0" applyFont="1" applyFill="1" applyBorder="1" applyAlignment="1" applyProtection="1">
      <alignment horizontal="center" vertical="center" wrapText="1"/>
    </xf>
    <xf numFmtId="0" fontId="3" fillId="20" borderId="25"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5" fillId="8" borderId="5"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19" xfId="1" applyNumberFormat="1" applyFont="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3" fillId="0" borderId="17" xfId="0" applyFont="1" applyBorder="1" applyAlignment="1">
      <alignment vertical="top" wrapText="1"/>
    </xf>
    <xf numFmtId="0" fontId="3" fillId="0" borderId="4" xfId="0" applyFont="1" applyFill="1" applyBorder="1" applyAlignment="1">
      <alignment vertical="center" wrapText="1"/>
    </xf>
    <xf numFmtId="164" fontId="3" fillId="0" borderId="5" xfId="1" applyNumberFormat="1" applyFont="1" applyBorder="1" applyAlignment="1">
      <alignment horizontal="center" vertical="center" wrapText="1"/>
    </xf>
    <xf numFmtId="164" fontId="3" fillId="0" borderId="22" xfId="1" applyNumberFormat="1" applyFont="1" applyBorder="1" applyAlignment="1" applyProtection="1">
      <alignment horizontal="center" vertical="center" wrapText="1"/>
      <protection locked="0"/>
    </xf>
    <xf numFmtId="0" fontId="3" fillId="0" borderId="46" xfId="0" applyFont="1" applyBorder="1" applyAlignment="1">
      <alignment vertical="top" wrapText="1"/>
    </xf>
    <xf numFmtId="0" fontId="3" fillId="0" borderId="4"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1" applyNumberFormat="1"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17" fillId="0" borderId="0" xfId="25" applyFont="1"/>
    <xf numFmtId="0" fontId="3" fillId="4" borderId="5" xfId="0" applyFont="1" applyFill="1" applyBorder="1" applyAlignment="1" applyProtection="1">
      <alignment horizontal="center" vertical="center" wrapText="1"/>
    </xf>
    <xf numFmtId="165" fontId="3" fillId="4" borderId="4" xfId="1" applyNumberFormat="1" applyFont="1" applyFill="1" applyBorder="1"/>
    <xf numFmtId="164" fontId="3" fillId="4" borderId="4" xfId="1" applyNumberFormat="1" applyFont="1" applyFill="1" applyBorder="1" applyAlignment="1">
      <alignment horizontal="center" vertical="center" wrapText="1"/>
    </xf>
    <xf numFmtId="164" fontId="14" fillId="4" borderId="4" xfId="1"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15" xfId="0" applyFont="1" applyFill="1" applyBorder="1" applyAlignment="1" applyProtection="1">
      <alignment horizontal="center" vertical="center" wrapText="1"/>
    </xf>
    <xf numFmtId="0" fontId="3" fillId="4"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17" borderId="30" xfId="0" applyFont="1" applyFill="1" applyBorder="1" applyAlignment="1">
      <alignment wrapText="1"/>
    </xf>
    <xf numFmtId="0" fontId="3" fillId="17" borderId="20" xfId="0" applyFont="1" applyFill="1" applyBorder="1" applyAlignment="1">
      <alignment wrapText="1"/>
    </xf>
    <xf numFmtId="0" fontId="4" fillId="19" borderId="38" xfId="0" applyFont="1" applyFill="1" applyBorder="1" applyAlignment="1">
      <alignment horizontal="center" wrapText="1"/>
    </xf>
    <xf numFmtId="0" fontId="3" fillId="17" borderId="14" xfId="0" applyFont="1" applyFill="1" applyBorder="1" applyAlignment="1">
      <alignment horizontal="center"/>
    </xf>
    <xf numFmtId="0" fontId="3" fillId="17" borderId="16" xfId="0" applyFont="1" applyFill="1" applyBorder="1" applyAlignment="1">
      <alignment horizontal="center"/>
    </xf>
    <xf numFmtId="0" fontId="3" fillId="17" borderId="17" xfId="0" applyFont="1" applyFill="1" applyBorder="1" applyAlignment="1">
      <alignment horizontal="center"/>
    </xf>
    <xf numFmtId="0" fontId="3" fillId="17" borderId="4" xfId="0" applyFont="1" applyFill="1" applyBorder="1" applyAlignment="1">
      <alignment horizontal="center"/>
    </xf>
    <xf numFmtId="165" fontId="3" fillId="0" borderId="4" xfId="1"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0" xfId="2" applyFont="1"/>
    <xf numFmtId="0" fontId="3" fillId="0" borderId="0" xfId="24" applyFont="1"/>
    <xf numFmtId="0" fontId="3" fillId="0" borderId="0" xfId="3" applyFont="1"/>
    <xf numFmtId="0" fontId="6" fillId="0" borderId="0" xfId="3" applyFont="1" applyBorder="1" applyAlignment="1" applyProtection="1">
      <alignment horizontal="center" vertical="center" wrapText="1"/>
      <protection locked="0"/>
    </xf>
    <xf numFmtId="0" fontId="3" fillId="0" borderId="0" xfId="3" applyFont="1" applyBorder="1" applyAlignment="1">
      <alignment horizontal="center"/>
    </xf>
    <xf numFmtId="0" fontId="6" fillId="13" borderId="0" xfId="3" applyFont="1" applyFill="1" applyBorder="1" applyAlignment="1" applyProtection="1">
      <alignment horizontal="center" vertical="center" wrapText="1"/>
      <protection locked="0"/>
    </xf>
    <xf numFmtId="0" fontId="6" fillId="14" borderId="25" xfId="24" applyFont="1" applyFill="1" applyBorder="1" applyAlignment="1">
      <alignment horizontal="center" vertical="center" wrapText="1"/>
    </xf>
    <xf numFmtId="0" fontId="6" fillId="14" borderId="17" xfId="24" applyFont="1" applyFill="1" applyBorder="1" applyAlignment="1">
      <alignment horizontal="center" vertical="center" wrapText="1"/>
    </xf>
    <xf numFmtId="0" fontId="6" fillId="18" borderId="16" xfId="24" applyFont="1" applyFill="1" applyBorder="1" applyAlignment="1" applyProtection="1">
      <alignment horizontal="center" vertical="center" wrapText="1"/>
      <protection locked="0"/>
    </xf>
    <xf numFmtId="0" fontId="6" fillId="14" borderId="46" xfId="24" applyFont="1" applyFill="1" applyBorder="1" applyAlignment="1">
      <alignment horizontal="center" vertical="center" wrapText="1"/>
    </xf>
    <xf numFmtId="0" fontId="6" fillId="14" borderId="14" xfId="24" applyFont="1" applyFill="1" applyBorder="1" applyAlignment="1">
      <alignment horizontal="center" vertical="center" wrapText="1"/>
    </xf>
    <xf numFmtId="0" fontId="3" fillId="14" borderId="17" xfId="24" applyFont="1" applyFill="1" applyBorder="1" applyAlignment="1" applyProtection="1">
      <alignment horizontal="center" vertical="center" wrapText="1"/>
    </xf>
    <xf numFmtId="0" fontId="6" fillId="3" borderId="17" xfId="24" applyFont="1" applyFill="1" applyBorder="1" applyAlignment="1">
      <alignment horizontal="center" vertical="center" wrapText="1"/>
    </xf>
    <xf numFmtId="0" fontId="3" fillId="14" borderId="25" xfId="24" applyFont="1" applyFill="1" applyBorder="1" applyAlignment="1" applyProtection="1">
      <alignment horizontal="center" vertical="center" wrapText="1"/>
    </xf>
    <xf numFmtId="0" fontId="3" fillId="18" borderId="4" xfId="24" applyFont="1" applyFill="1" applyBorder="1" applyAlignment="1" applyProtection="1">
      <alignment vertical="center" wrapText="1"/>
    </xf>
    <xf numFmtId="0" fontId="6" fillId="18" borderId="15" xfId="24" applyFont="1" applyFill="1" applyBorder="1" applyAlignment="1" applyProtection="1">
      <alignment horizontal="center" vertical="center" wrapText="1"/>
      <protection locked="0"/>
    </xf>
    <xf numFmtId="0" fontId="3" fillId="0" borderId="0" xfId="28" applyFont="1"/>
    <xf numFmtId="0" fontId="3" fillId="0" borderId="4" xfId="0" applyFont="1" applyBorder="1" applyAlignment="1">
      <alignment horizontal="left" vertical="center"/>
    </xf>
    <xf numFmtId="0" fontId="6" fillId="0" borderId="4" xfId="0" applyFont="1" applyFill="1" applyBorder="1" applyAlignment="1">
      <alignment vertical="center" wrapText="1"/>
    </xf>
    <xf numFmtId="0" fontId="6" fillId="0" borderId="26" xfId="37"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xf>
    <xf numFmtId="0" fontId="7" fillId="19" borderId="38" xfId="0" applyFont="1" applyFill="1" applyBorder="1" applyAlignment="1">
      <alignment horizontal="center" wrapText="1"/>
    </xf>
    <xf numFmtId="0" fontId="3" fillId="17" borderId="15" xfId="0" applyFont="1" applyFill="1" applyBorder="1" applyAlignment="1">
      <alignment horizontal="center" wrapText="1"/>
    </xf>
    <xf numFmtId="0" fontId="3" fillId="17" borderId="14" xfId="0" applyFont="1" applyFill="1" applyBorder="1" applyAlignment="1">
      <alignment horizontal="center" wrapText="1"/>
    </xf>
    <xf numFmtId="0" fontId="3" fillId="17" borderId="16" xfId="0" applyFont="1" applyFill="1" applyBorder="1" applyAlignment="1">
      <alignment horizontal="center" wrapText="1"/>
    </xf>
    <xf numFmtId="0" fontId="3" fillId="17" borderId="17" xfId="0" applyFont="1" applyFill="1" applyBorder="1" applyAlignment="1">
      <alignment horizontal="center" wrapText="1"/>
    </xf>
    <xf numFmtId="0" fontId="3" fillId="17" borderId="4" xfId="0" applyFont="1" applyFill="1" applyBorder="1" applyAlignment="1">
      <alignment horizontal="center" wrapText="1"/>
    </xf>
    <xf numFmtId="0" fontId="3" fillId="17" borderId="4" xfId="0" applyFont="1" applyFill="1" applyBorder="1" applyAlignment="1">
      <alignment wrapText="1"/>
    </xf>
    <xf numFmtId="0" fontId="4" fillId="0" borderId="4" xfId="0" applyFont="1" applyFill="1" applyBorder="1" applyAlignment="1">
      <alignment horizontal="left" vertical="center" wrapText="1"/>
    </xf>
    <xf numFmtId="3" fontId="0" fillId="0" borderId="0" xfId="0" applyNumberFormat="1"/>
    <xf numFmtId="0" fontId="8" fillId="0" borderId="0" xfId="0" applyFont="1"/>
    <xf numFmtId="3" fontId="8" fillId="0" borderId="0" xfId="0" applyNumberFormat="1" applyFont="1"/>
    <xf numFmtId="0" fontId="3" fillId="0" borderId="4" xfId="0" applyFont="1" applyBorder="1" applyAlignment="1">
      <alignment wrapText="1"/>
    </xf>
    <xf numFmtId="0" fontId="4" fillId="0" borderId="19" xfId="0" applyFont="1" applyFill="1" applyBorder="1" applyAlignment="1">
      <alignment horizontal="left" vertical="center" wrapText="1"/>
    </xf>
    <xf numFmtId="0" fontId="3" fillId="0" borderId="4" xfId="0" applyFont="1" applyFill="1" applyBorder="1" applyAlignment="1">
      <alignment horizontal="center"/>
    </xf>
    <xf numFmtId="0" fontId="3" fillId="0" borderId="4" xfId="0" applyFont="1" applyBorder="1" applyAlignment="1">
      <alignment horizontal="center" vertical="center" wrapText="1"/>
    </xf>
    <xf numFmtId="0" fontId="3" fillId="0" borderId="21"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1" xfId="0" applyFont="1" applyFill="1" applyBorder="1" applyAlignment="1" applyProtection="1">
      <alignment horizontal="center" vertical="center" wrapText="1"/>
    </xf>
    <xf numFmtId="0" fontId="7" fillId="19" borderId="38" xfId="0" applyFont="1" applyFill="1" applyBorder="1" applyAlignment="1">
      <alignment horizontal="center" wrapText="1"/>
    </xf>
    <xf numFmtId="0" fontId="3" fillId="17" borderId="15" xfId="0" applyFont="1" applyFill="1" applyBorder="1" applyAlignment="1">
      <alignment horizontal="center" wrapText="1"/>
    </xf>
    <xf numFmtId="0" fontId="6" fillId="14" borderId="40" xfId="24" applyFont="1" applyFill="1" applyBorder="1" applyAlignment="1">
      <alignment horizontal="center" vertical="center" wrapText="1"/>
    </xf>
    <xf numFmtId="0" fontId="3" fillId="0" borderId="0" xfId="28" applyFont="1" applyBorder="1" applyAlignment="1">
      <alignment horizontal="justify" vertical="center" wrapText="1"/>
    </xf>
    <xf numFmtId="0" fontId="3" fillId="17" borderId="25" xfId="0" applyFont="1" applyFill="1" applyBorder="1" applyAlignment="1">
      <alignment horizontal="center"/>
    </xf>
    <xf numFmtId="0" fontId="3" fillId="0" borderId="20" xfId="0" applyFont="1" applyBorder="1" applyAlignment="1">
      <alignment wrapText="1"/>
    </xf>
    <xf numFmtId="0" fontId="3" fillId="0" borderId="36"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xf>
    <xf numFmtId="0" fontId="3" fillId="0" borderId="26"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protection locked="0"/>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0" fontId="3" fillId="0" borderId="36"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4" xfId="0" applyFont="1" applyFill="1" applyBorder="1" applyAlignment="1">
      <alignment wrapText="1"/>
    </xf>
    <xf numFmtId="0" fontId="0" fillId="0" borderId="0" xfId="0" applyAlignment="1">
      <alignment wrapText="1"/>
    </xf>
    <xf numFmtId="0" fontId="3" fillId="4" borderId="4" xfId="0" applyFont="1" applyFill="1" applyBorder="1" applyAlignment="1">
      <alignment horizontal="left" vertical="center" wrapText="1"/>
    </xf>
    <xf numFmtId="0" fontId="3" fillId="0" borderId="0" xfId="39" applyFont="1"/>
    <xf numFmtId="0" fontId="3" fillId="14" borderId="25" xfId="38" applyFont="1" applyFill="1" applyBorder="1" applyAlignment="1" applyProtection="1">
      <alignment horizontal="center" vertical="center" wrapText="1"/>
    </xf>
    <xf numFmtId="0" fontId="3" fillId="0" borderId="0" xfId="40" applyFont="1"/>
    <xf numFmtId="0" fontId="3" fillId="14" borderId="17" xfId="38" applyFont="1" applyFill="1" applyBorder="1" applyAlignment="1" applyProtection="1">
      <alignment horizontal="center" vertical="center" wrapText="1"/>
    </xf>
    <xf numFmtId="0" fontId="3" fillId="18" borderId="4" xfId="38" applyFont="1" applyFill="1" applyBorder="1" applyAlignment="1" applyProtection="1">
      <alignment vertical="center" wrapText="1"/>
    </xf>
    <xf numFmtId="0" fontId="5" fillId="14" borderId="60" xfId="38" applyFont="1" applyFill="1" applyBorder="1" applyAlignment="1" applyProtection="1">
      <alignment horizontal="center" vertical="center" wrapText="1"/>
    </xf>
    <xf numFmtId="0" fontId="5" fillId="14" borderId="54" xfId="38" applyFont="1" applyFill="1" applyBorder="1" applyAlignment="1" applyProtection="1">
      <alignment horizontal="center" vertical="center" wrapText="1"/>
    </xf>
    <xf numFmtId="0" fontId="5" fillId="14" borderId="50" xfId="38" applyFont="1" applyFill="1" applyBorder="1" applyAlignment="1" applyProtection="1">
      <alignment horizontal="center" vertical="center" wrapText="1"/>
    </xf>
    <xf numFmtId="0" fontId="6" fillId="14" borderId="25" xfId="38" applyFont="1" applyFill="1" applyBorder="1" applyAlignment="1">
      <alignment horizontal="center" vertical="center" wrapText="1"/>
    </xf>
    <xf numFmtId="0" fontId="6" fillId="14" borderId="14" xfId="38" applyFont="1" applyFill="1" applyBorder="1" applyAlignment="1">
      <alignment horizontal="center" vertical="center" wrapText="1"/>
    </xf>
    <xf numFmtId="0" fontId="6" fillId="14" borderId="17" xfId="38" applyFont="1" applyFill="1" applyBorder="1" applyAlignment="1">
      <alignment horizontal="center" vertical="center" wrapText="1"/>
    </xf>
    <xf numFmtId="0" fontId="6" fillId="14" borderId="46" xfId="38" applyFont="1" applyFill="1" applyBorder="1" applyAlignment="1">
      <alignment horizontal="center" vertical="center" wrapText="1"/>
    </xf>
    <xf numFmtId="0" fontId="6" fillId="14" borderId="40" xfId="38" applyFont="1" applyFill="1" applyBorder="1" applyAlignment="1">
      <alignment horizontal="center" vertical="center" wrapText="1"/>
    </xf>
    <xf numFmtId="0" fontId="6" fillId="18" borderId="15" xfId="38" applyFont="1" applyFill="1" applyBorder="1" applyAlignment="1" applyProtection="1">
      <alignment horizontal="center" vertical="center" wrapText="1"/>
      <protection locked="0"/>
    </xf>
    <xf numFmtId="0" fontId="6" fillId="18" borderId="16" xfId="38" applyFont="1" applyFill="1" applyBorder="1" applyAlignment="1" applyProtection="1">
      <alignment horizontal="center" vertical="center" wrapText="1"/>
      <protection locked="0"/>
    </xf>
    <xf numFmtId="3" fontId="6" fillId="0" borderId="4" xfId="38" applyNumberFormat="1" applyFont="1" applyBorder="1" applyAlignment="1" applyProtection="1">
      <alignment vertical="center" wrapText="1"/>
      <protection locked="0"/>
    </xf>
    <xf numFmtId="3" fontId="21" fillId="0" borderId="4" xfId="28" applyNumberFormat="1" applyFont="1" applyFill="1" applyBorder="1" applyAlignment="1">
      <alignment horizontal="center" vertical="center" wrapText="1"/>
    </xf>
    <xf numFmtId="3" fontId="21" fillId="0" borderId="4" xfId="28" applyNumberFormat="1" applyFont="1" applyFill="1" applyBorder="1" applyAlignment="1">
      <alignment horizontal="center" vertical="center"/>
    </xf>
    <xf numFmtId="1" fontId="6" fillId="0" borderId="4" xfId="38" applyNumberFormat="1" applyFont="1" applyBorder="1" applyAlignment="1" applyProtection="1">
      <alignment horizontal="center" vertical="center" wrapText="1"/>
      <protection locked="0"/>
    </xf>
    <xf numFmtId="3" fontId="6" fillId="0" borderId="4" xfId="28" applyNumberFormat="1" applyFont="1" applyFill="1" applyBorder="1" applyAlignment="1">
      <alignment horizontal="center" vertical="center" wrapText="1"/>
    </xf>
    <xf numFmtId="3" fontId="21" fillId="0" borderId="4" xfId="38" applyNumberFormat="1" applyFont="1" applyBorder="1" applyAlignment="1" applyProtection="1">
      <alignment horizontal="center" vertical="center" wrapText="1"/>
      <protection locked="0"/>
    </xf>
    <xf numFmtId="3" fontId="6" fillId="0" borderId="19" xfId="38" applyNumberFormat="1" applyFont="1" applyBorder="1" applyAlignment="1" applyProtection="1">
      <alignment horizontal="center" vertical="center" wrapText="1"/>
      <protection locked="0"/>
    </xf>
    <xf numFmtId="0" fontId="6" fillId="0" borderId="26" xfId="41" applyNumberFormat="1" applyFont="1" applyFill="1" applyBorder="1" applyAlignment="1" applyProtection="1">
      <alignment horizontal="center" vertical="center" wrapText="1"/>
      <protection locked="0"/>
    </xf>
    <xf numFmtId="0" fontId="6" fillId="26" borderId="4" xfId="38" applyFont="1" applyFill="1" applyBorder="1" applyAlignment="1">
      <alignment horizontal="center" vertical="center" wrapText="1"/>
    </xf>
    <xf numFmtId="0" fontId="3" fillId="0" borderId="0" xfId="38" applyFont="1"/>
    <xf numFmtId="0" fontId="6" fillId="14" borderId="32" xfId="38" applyFont="1" applyFill="1" applyBorder="1" applyAlignment="1">
      <alignment horizontal="center" vertical="center" wrapText="1"/>
    </xf>
    <xf numFmtId="0" fontId="3" fillId="0" borderId="0" xfId="43" applyFont="1"/>
    <xf numFmtId="0" fontId="11" fillId="0" borderId="0" xfId="28"/>
    <xf numFmtId="0" fontId="9" fillId="0" borderId="0" xfId="43" applyFont="1" applyAlignment="1">
      <alignment vertical="center"/>
    </xf>
    <xf numFmtId="0" fontId="3" fillId="0" borderId="0" xfId="44" applyFont="1"/>
    <xf numFmtId="0" fontId="3" fillId="14" borderId="25" xfId="20" applyFont="1" applyFill="1" applyBorder="1" applyAlignment="1" applyProtection="1">
      <alignment horizontal="center" vertical="center" wrapText="1"/>
    </xf>
    <xf numFmtId="0" fontId="3" fillId="14" borderId="17" xfId="20" applyFont="1" applyFill="1" applyBorder="1" applyAlignment="1" applyProtection="1">
      <alignment horizontal="center" vertical="center" wrapText="1"/>
    </xf>
    <xf numFmtId="0" fontId="3" fillId="18" borderId="4" xfId="20" applyFont="1" applyFill="1" applyBorder="1" applyAlignment="1" applyProtection="1">
      <alignment vertical="center" wrapText="1"/>
    </xf>
    <xf numFmtId="0" fontId="3" fillId="28" borderId="4" xfId="20" applyFont="1" applyFill="1" applyBorder="1" applyAlignment="1" applyProtection="1">
      <alignment vertical="center" wrapText="1"/>
    </xf>
    <xf numFmtId="0" fontId="19" fillId="28" borderId="4" xfId="20" applyFont="1" applyFill="1" applyBorder="1" applyAlignment="1" applyProtection="1">
      <alignment vertical="center" wrapText="1"/>
    </xf>
    <xf numFmtId="0" fontId="5" fillId="14" borderId="60" xfId="20" applyFont="1" applyFill="1" applyBorder="1" applyAlignment="1" applyProtection="1">
      <alignment horizontal="center" vertical="center" wrapText="1"/>
    </xf>
    <xf numFmtId="0" fontId="5" fillId="14" borderId="54" xfId="20" applyFont="1" applyFill="1" applyBorder="1" applyAlignment="1" applyProtection="1">
      <alignment horizontal="center" vertical="center" wrapText="1"/>
    </xf>
    <xf numFmtId="0" fontId="5" fillId="14" borderId="50" xfId="20" applyFont="1" applyFill="1" applyBorder="1" applyAlignment="1" applyProtection="1">
      <alignment horizontal="center" vertical="center" wrapText="1"/>
    </xf>
    <xf numFmtId="0" fontId="6" fillId="14" borderId="25" xfId="20" applyFont="1" applyFill="1" applyBorder="1" applyAlignment="1">
      <alignment horizontal="center" vertical="center" wrapText="1"/>
    </xf>
    <xf numFmtId="0" fontId="6" fillId="14" borderId="14" xfId="20" applyFont="1" applyFill="1" applyBorder="1" applyAlignment="1">
      <alignment horizontal="center" vertical="center" wrapText="1"/>
    </xf>
    <xf numFmtId="0" fontId="6" fillId="14" borderId="17" xfId="20" applyFont="1" applyFill="1" applyBorder="1" applyAlignment="1">
      <alignment horizontal="center" vertical="center" wrapText="1"/>
    </xf>
    <xf numFmtId="0" fontId="6" fillId="14" borderId="46" xfId="20" applyFont="1" applyFill="1" applyBorder="1" applyAlignment="1">
      <alignment horizontal="center" vertical="center" wrapText="1"/>
    </xf>
    <xf numFmtId="0" fontId="6" fillId="14" borderId="40" xfId="20" applyFont="1" applyFill="1" applyBorder="1" applyAlignment="1">
      <alignment horizontal="center" vertical="center" wrapText="1"/>
    </xf>
    <xf numFmtId="0" fontId="6" fillId="18" borderId="15" xfId="20" applyFont="1" applyFill="1" applyBorder="1" applyAlignment="1" applyProtection="1">
      <alignment horizontal="center" vertical="center" wrapText="1"/>
      <protection locked="0"/>
    </xf>
    <xf numFmtId="0" fontId="6" fillId="18" borderId="16" xfId="20" applyFont="1" applyFill="1" applyBorder="1" applyAlignment="1" applyProtection="1">
      <alignment horizontal="center" vertical="center" wrapText="1"/>
      <protection locked="0"/>
    </xf>
    <xf numFmtId="4" fontId="6" fillId="0" borderId="4" xfId="20" applyNumberFormat="1" applyFont="1" applyBorder="1" applyAlignment="1" applyProtection="1">
      <alignment horizontal="center" vertical="center" wrapText="1"/>
      <protection locked="0"/>
    </xf>
    <xf numFmtId="3" fontId="6" fillId="0" borderId="4" xfId="20" applyNumberFormat="1" applyFont="1" applyBorder="1" applyAlignment="1" applyProtection="1">
      <alignment horizontal="center" vertical="center" wrapText="1"/>
      <protection locked="0"/>
    </xf>
    <xf numFmtId="3" fontId="6" fillId="0" borderId="19" xfId="20" applyNumberFormat="1" applyFont="1" applyBorder="1" applyAlignment="1" applyProtection="1">
      <alignment horizontal="center" vertical="center" wrapText="1"/>
      <protection locked="0"/>
    </xf>
    <xf numFmtId="4" fontId="3" fillId="0" borderId="0" xfId="3" applyNumberFormat="1" applyFont="1"/>
    <xf numFmtId="4" fontId="20" fillId="0" borderId="4" xfId="20" applyNumberFormat="1" applyFont="1" applyBorder="1" applyAlignment="1" applyProtection="1">
      <alignment horizontal="center" vertical="center" wrapText="1"/>
      <protection locked="0"/>
    </xf>
    <xf numFmtId="0" fontId="22" fillId="0" borderId="0" xfId="28" applyFont="1" applyAlignment="1">
      <alignment horizontal="center" vertical="center"/>
    </xf>
    <xf numFmtId="0" fontId="14" fillId="0" borderId="0" xfId="28" applyFont="1"/>
    <xf numFmtId="0" fontId="3" fillId="0" borderId="0" xfId="7" applyFont="1"/>
    <xf numFmtId="0" fontId="3" fillId="0" borderId="0" xfId="12" applyFont="1"/>
    <xf numFmtId="0" fontId="3" fillId="0" borderId="0" xfId="20" applyFont="1"/>
    <xf numFmtId="0" fontId="6" fillId="14" borderId="32" xfId="20" applyFont="1" applyFill="1" applyBorder="1" applyAlignment="1">
      <alignment horizontal="center" vertical="center" wrapText="1"/>
    </xf>
    <xf numFmtId="0" fontId="3" fillId="0" borderId="0" xfId="11" applyFont="1"/>
    <xf numFmtId="0" fontId="3" fillId="0" borderId="0" xfId="9" applyFont="1"/>
    <xf numFmtId="0" fontId="3" fillId="18" borderId="1" xfId="20" applyFont="1" applyFill="1" applyBorder="1" applyAlignment="1" applyProtection="1">
      <alignment horizontal="center" vertical="center" wrapText="1"/>
    </xf>
    <xf numFmtId="0" fontId="3" fillId="18" borderId="2" xfId="20" applyFont="1" applyFill="1" applyBorder="1" applyAlignment="1" applyProtection="1">
      <alignment horizontal="center" vertical="center" wrapText="1"/>
    </xf>
    <xf numFmtId="0" fontId="3" fillId="18" borderId="3" xfId="20" applyFont="1" applyFill="1" applyBorder="1" applyAlignment="1" applyProtection="1">
      <alignment horizontal="center" vertical="center" wrapText="1"/>
    </xf>
    <xf numFmtId="3" fontId="6" fillId="0" borderId="4" xfId="20" applyNumberFormat="1" applyFont="1" applyBorder="1" applyAlignment="1" applyProtection="1">
      <alignment horizontal="center" wrapText="1"/>
      <protection locked="0"/>
    </xf>
    <xf numFmtId="3" fontId="6" fillId="0" borderId="19" xfId="20" applyNumberFormat="1" applyFont="1" applyBorder="1" applyAlignment="1" applyProtection="1">
      <alignment horizontal="center" wrapText="1"/>
      <protection locked="0"/>
    </xf>
    <xf numFmtId="0" fontId="6" fillId="26" borderId="4" xfId="20" applyFont="1" applyFill="1" applyBorder="1" applyAlignment="1">
      <alignment horizontal="center" vertical="center" wrapText="1"/>
    </xf>
    <xf numFmtId="0" fontId="3" fillId="0" borderId="0" xfId="10" applyFont="1"/>
    <xf numFmtId="0" fontId="3" fillId="0" borderId="0" xfId="45" applyFont="1"/>
    <xf numFmtId="0" fontId="3" fillId="14" borderId="25" xfId="45" applyFont="1" applyFill="1" applyBorder="1" applyAlignment="1" applyProtection="1">
      <alignment horizontal="center" vertical="center" wrapText="1"/>
    </xf>
    <xf numFmtId="0" fontId="3" fillId="14" borderId="17" xfId="45" applyFont="1" applyFill="1" applyBorder="1" applyAlignment="1" applyProtection="1">
      <alignment horizontal="center" vertical="center" wrapText="1"/>
    </xf>
    <xf numFmtId="0" fontId="3" fillId="18" borderId="4" xfId="45" applyFont="1" applyFill="1" applyBorder="1" applyAlignment="1" applyProtection="1">
      <alignment vertical="center" wrapText="1"/>
    </xf>
    <xf numFmtId="0" fontId="3" fillId="28" borderId="4" xfId="45" applyFont="1" applyFill="1" applyBorder="1" applyAlignment="1" applyProtection="1">
      <alignment vertical="center" wrapText="1"/>
    </xf>
    <xf numFmtId="0" fontId="19" fillId="28" borderId="4" xfId="45" applyFont="1" applyFill="1" applyBorder="1" applyAlignment="1" applyProtection="1">
      <alignment vertical="center" wrapText="1"/>
    </xf>
    <xf numFmtId="0" fontId="5" fillId="14" borderId="60" xfId="45" applyFont="1" applyFill="1" applyBorder="1" applyAlignment="1" applyProtection="1">
      <alignment horizontal="center" vertical="center" wrapText="1"/>
    </xf>
    <xf numFmtId="0" fontId="5" fillId="14" borderId="54" xfId="45" applyFont="1" applyFill="1" applyBorder="1" applyAlignment="1" applyProtection="1">
      <alignment horizontal="center" vertical="center" wrapText="1"/>
    </xf>
    <xf numFmtId="0" fontId="5" fillId="14" borderId="50" xfId="45" applyFont="1" applyFill="1" applyBorder="1" applyAlignment="1" applyProtection="1">
      <alignment horizontal="center" vertical="center" wrapText="1"/>
    </xf>
    <xf numFmtId="0" fontId="6" fillId="14" borderId="25" xfId="45" applyFont="1" applyFill="1" applyBorder="1" applyAlignment="1">
      <alignment horizontal="center" vertical="center" wrapText="1"/>
    </xf>
    <xf numFmtId="0" fontId="6" fillId="14" borderId="14" xfId="45" applyFont="1" applyFill="1" applyBorder="1" applyAlignment="1">
      <alignment horizontal="center" vertical="center" wrapText="1"/>
    </xf>
    <xf numFmtId="0" fontId="6" fillId="14" borderId="17" xfId="45" applyFont="1" applyFill="1" applyBorder="1" applyAlignment="1">
      <alignment horizontal="center" vertical="center" wrapText="1"/>
    </xf>
    <xf numFmtId="0" fontId="6" fillId="14" borderId="46" xfId="45" applyFont="1" applyFill="1" applyBorder="1" applyAlignment="1">
      <alignment horizontal="center" vertical="center" wrapText="1"/>
    </xf>
    <xf numFmtId="0" fontId="6" fillId="14" borderId="40" xfId="45" applyFont="1" applyFill="1" applyBorder="1" applyAlignment="1">
      <alignment horizontal="center" vertical="center" wrapText="1"/>
    </xf>
    <xf numFmtId="0" fontId="6" fillId="18" borderId="15" xfId="45" applyFont="1" applyFill="1" applyBorder="1" applyAlignment="1" applyProtection="1">
      <alignment horizontal="center" vertical="center" wrapText="1"/>
      <protection locked="0"/>
    </xf>
    <xf numFmtId="0" fontId="6" fillId="18" borderId="16" xfId="45" applyFont="1" applyFill="1" applyBorder="1" applyAlignment="1" applyProtection="1">
      <alignment horizontal="center" vertical="center" wrapText="1"/>
      <protection locked="0"/>
    </xf>
    <xf numFmtId="164" fontId="20" fillId="0" borderId="4" xfId="19" applyNumberFormat="1" applyFont="1" applyBorder="1" applyAlignment="1" applyProtection="1">
      <alignment vertical="center" wrapText="1"/>
      <protection locked="0"/>
    </xf>
    <xf numFmtId="164" fontId="6" fillId="0" borderId="4" xfId="19" applyNumberFormat="1" applyFont="1" applyBorder="1" applyAlignment="1" applyProtection="1">
      <alignment vertical="center" wrapText="1"/>
      <protection locked="0"/>
    </xf>
    <xf numFmtId="164" fontId="6" fillId="0" borderId="19" xfId="19" applyNumberFormat="1" applyFont="1" applyBorder="1" applyAlignment="1" applyProtection="1">
      <alignment vertical="center" wrapText="1"/>
      <protection locked="0"/>
    </xf>
    <xf numFmtId="0" fontId="6" fillId="0" borderId="26" xfId="47" applyNumberFormat="1" applyFont="1" applyFill="1" applyBorder="1" applyAlignment="1" applyProtection="1">
      <alignment horizontal="center" vertical="center" wrapText="1"/>
      <protection locked="0"/>
    </xf>
    <xf numFmtId="0" fontId="3" fillId="0" borderId="0" xfId="14" applyFont="1"/>
    <xf numFmtId="0" fontId="6" fillId="14" borderId="32" xfId="45" applyFont="1" applyFill="1" applyBorder="1" applyAlignment="1">
      <alignment horizontal="center" vertical="center" wrapText="1"/>
    </xf>
    <xf numFmtId="0" fontId="3" fillId="0" borderId="0" xfId="49" applyFont="1"/>
    <xf numFmtId="0" fontId="3" fillId="0" borderId="0" xfId="50" applyFont="1"/>
    <xf numFmtId="0" fontId="9" fillId="0" borderId="0" xfId="49" applyFont="1" applyAlignment="1">
      <alignment vertical="center"/>
    </xf>
    <xf numFmtId="0" fontId="3" fillId="0" borderId="0" xfId="46" applyFont="1"/>
    <xf numFmtId="0" fontId="3" fillId="0" borderId="0" xfId="23" applyFont="1"/>
    <xf numFmtId="0" fontId="3" fillId="14" borderId="25" xfId="23" applyFont="1" applyFill="1" applyBorder="1" applyAlignment="1" applyProtection="1">
      <alignment horizontal="center" vertical="center" wrapText="1"/>
    </xf>
    <xf numFmtId="0" fontId="3" fillId="14" borderId="17" xfId="23" applyFont="1" applyFill="1" applyBorder="1" applyAlignment="1" applyProtection="1">
      <alignment horizontal="center" vertical="center" wrapText="1"/>
    </xf>
    <xf numFmtId="0" fontId="3" fillId="18" borderId="4" xfId="23" applyFont="1" applyFill="1" applyBorder="1" applyAlignment="1" applyProtection="1">
      <alignment vertical="center" wrapText="1"/>
    </xf>
    <xf numFmtId="0" fontId="5" fillId="14" borderId="60" xfId="23" applyFont="1" applyFill="1" applyBorder="1" applyAlignment="1" applyProtection="1">
      <alignment horizontal="center" vertical="center" wrapText="1"/>
    </xf>
    <xf numFmtId="0" fontId="5" fillId="14" borderId="54" xfId="23" applyFont="1" applyFill="1" applyBorder="1" applyAlignment="1" applyProtection="1">
      <alignment horizontal="center" vertical="center" wrapText="1"/>
    </xf>
    <xf numFmtId="0" fontId="5" fillId="14" borderId="50" xfId="23" applyFont="1" applyFill="1" applyBorder="1" applyAlignment="1" applyProtection="1">
      <alignment horizontal="center" vertical="center" wrapText="1"/>
    </xf>
    <xf numFmtId="0" fontId="6" fillId="14" borderId="25" xfId="23" applyFont="1" applyFill="1" applyBorder="1" applyAlignment="1">
      <alignment horizontal="center" vertical="center" wrapText="1"/>
    </xf>
    <xf numFmtId="0" fontId="6" fillId="14" borderId="14" xfId="23" applyFont="1" applyFill="1" applyBorder="1" applyAlignment="1">
      <alignment horizontal="center" vertical="center" wrapText="1"/>
    </xf>
    <xf numFmtId="0" fontId="6" fillId="14" borderId="17" xfId="23" applyFont="1" applyFill="1" applyBorder="1" applyAlignment="1">
      <alignment horizontal="center" vertical="center" wrapText="1"/>
    </xf>
    <xf numFmtId="0" fontId="6" fillId="14" borderId="46" xfId="23" applyFont="1" applyFill="1" applyBorder="1" applyAlignment="1">
      <alignment horizontal="center" vertical="center" wrapText="1"/>
    </xf>
    <xf numFmtId="0" fontId="6" fillId="14" borderId="4" xfId="23" applyFont="1" applyFill="1" applyBorder="1" applyAlignment="1">
      <alignment horizontal="center" vertical="center" wrapText="1"/>
    </xf>
    <xf numFmtId="0" fontId="6" fillId="18" borderId="15" xfId="23" applyFont="1" applyFill="1" applyBorder="1" applyAlignment="1" applyProtection="1">
      <alignment horizontal="center" vertical="center" wrapText="1"/>
      <protection locked="0"/>
    </xf>
    <xf numFmtId="0" fontId="6" fillId="18" borderId="16" xfId="23" applyFont="1" applyFill="1" applyBorder="1" applyAlignment="1" applyProtection="1">
      <alignment horizontal="center" vertical="center" wrapText="1"/>
      <protection locked="0"/>
    </xf>
    <xf numFmtId="3" fontId="6" fillId="0" borderId="4" xfId="23" applyNumberFormat="1" applyFont="1" applyBorder="1" applyAlignment="1" applyProtection="1">
      <alignment horizontal="center" vertical="center" wrapText="1"/>
      <protection locked="0"/>
    </xf>
    <xf numFmtId="4" fontId="6" fillId="0" borderId="4" xfId="23" applyNumberFormat="1" applyFont="1" applyBorder="1" applyAlignment="1" applyProtection="1">
      <alignment horizontal="center" vertical="center" wrapText="1"/>
      <protection locked="0"/>
    </xf>
    <xf numFmtId="3" fontId="6" fillId="0" borderId="19" xfId="23" applyNumberFormat="1" applyFont="1" applyBorder="1" applyAlignment="1" applyProtection="1">
      <alignment horizontal="center" vertical="center" wrapText="1"/>
      <protection locked="0"/>
    </xf>
    <xf numFmtId="1" fontId="6" fillId="0" borderId="26" xfId="37" applyNumberFormat="1" applyFont="1" applyFill="1" applyBorder="1" applyAlignment="1" applyProtection="1">
      <alignment horizontal="center" vertical="center" wrapText="1"/>
      <protection locked="0"/>
    </xf>
    <xf numFmtId="0" fontId="3" fillId="0" borderId="0" xfId="51" applyFont="1"/>
    <xf numFmtId="0" fontId="9" fillId="0" borderId="0" xfId="51" applyFont="1" applyAlignment="1">
      <alignment vertical="center"/>
    </xf>
    <xf numFmtId="0" fontId="3" fillId="0" borderId="0" xfId="53" applyFont="1"/>
    <xf numFmtId="0" fontId="3" fillId="14" borderId="25" xfId="52" applyFont="1" applyFill="1" applyBorder="1" applyAlignment="1" applyProtection="1">
      <alignment horizontal="center" vertical="center" wrapText="1"/>
    </xf>
    <xf numFmtId="0" fontId="3" fillId="14" borderId="17" xfId="52" applyFont="1" applyFill="1" applyBorder="1" applyAlignment="1" applyProtection="1">
      <alignment horizontal="center" vertical="center" wrapText="1"/>
    </xf>
    <xf numFmtId="0" fontId="3" fillId="18" borderId="4" xfId="52" applyFont="1" applyFill="1" applyBorder="1" applyAlignment="1" applyProtection="1">
      <alignment vertical="center" wrapText="1"/>
    </xf>
    <xf numFmtId="0" fontId="5" fillId="14" borderId="60" xfId="52" applyFont="1" applyFill="1" applyBorder="1" applyAlignment="1" applyProtection="1">
      <alignment horizontal="center" vertical="center" wrapText="1"/>
    </xf>
    <xf numFmtId="0" fontId="5" fillId="14" borderId="54" xfId="52" applyFont="1" applyFill="1" applyBorder="1" applyAlignment="1" applyProtection="1">
      <alignment horizontal="center" vertical="center" wrapText="1"/>
    </xf>
    <xf numFmtId="0" fontId="5" fillId="14" borderId="50" xfId="52" applyFont="1" applyFill="1" applyBorder="1" applyAlignment="1" applyProtection="1">
      <alignment horizontal="center" vertical="center" wrapText="1"/>
    </xf>
    <xf numFmtId="0" fontId="6" fillId="14" borderId="25" xfId="52" applyFont="1" applyFill="1" applyBorder="1" applyAlignment="1">
      <alignment horizontal="center" vertical="center" wrapText="1"/>
    </xf>
    <xf numFmtId="0" fontId="6" fillId="14" borderId="14" xfId="52" applyFont="1" applyFill="1" applyBorder="1" applyAlignment="1">
      <alignment horizontal="center" vertical="center" wrapText="1"/>
    </xf>
    <xf numFmtId="0" fontId="6" fillId="14" borderId="17" xfId="52" applyFont="1" applyFill="1" applyBorder="1" applyAlignment="1">
      <alignment horizontal="center" vertical="center" wrapText="1"/>
    </xf>
    <xf numFmtId="0" fontId="6" fillId="14" borderId="46" xfId="52" applyFont="1" applyFill="1" applyBorder="1" applyAlignment="1">
      <alignment horizontal="center" vertical="center" wrapText="1"/>
    </xf>
    <xf numFmtId="0" fontId="6" fillId="14" borderId="40" xfId="52" applyFont="1" applyFill="1" applyBorder="1" applyAlignment="1">
      <alignment horizontal="center" vertical="center" wrapText="1"/>
    </xf>
    <xf numFmtId="0" fontId="6" fillId="18" borderId="15" xfId="52" applyFont="1" applyFill="1" applyBorder="1" applyAlignment="1" applyProtection="1">
      <alignment horizontal="center" vertical="center" wrapText="1"/>
      <protection locked="0"/>
    </xf>
    <xf numFmtId="0" fontId="6" fillId="18" borderId="16" xfId="52" applyFont="1" applyFill="1" applyBorder="1" applyAlignment="1" applyProtection="1">
      <alignment horizontal="center" vertical="center" wrapText="1"/>
      <protection locked="0"/>
    </xf>
    <xf numFmtId="4" fontId="20" fillId="0" borderId="4" xfId="52" applyNumberFormat="1" applyFont="1" applyBorder="1" applyAlignment="1" applyProtection="1">
      <alignment vertical="center" wrapText="1"/>
      <protection locked="0"/>
    </xf>
    <xf numFmtId="4" fontId="20" fillId="0" borderId="4" xfId="52" applyNumberFormat="1" applyFont="1" applyBorder="1" applyAlignment="1" applyProtection="1">
      <alignment horizontal="center" vertical="center" wrapText="1"/>
      <protection locked="0"/>
    </xf>
    <xf numFmtId="4" fontId="20" fillId="0" borderId="19" xfId="52" applyNumberFormat="1" applyFont="1" applyBorder="1" applyAlignment="1" applyProtection="1">
      <alignment horizontal="center" vertical="center" wrapText="1"/>
      <protection locked="0"/>
    </xf>
    <xf numFmtId="0" fontId="6" fillId="0" borderId="26" xfId="55" applyNumberFormat="1" applyFont="1" applyFill="1" applyBorder="1" applyAlignment="1" applyProtection="1">
      <alignment horizontal="center" vertical="center" wrapText="1"/>
      <protection locked="0"/>
    </xf>
    <xf numFmtId="0" fontId="6" fillId="26" borderId="4" xfId="52" applyFont="1" applyFill="1" applyBorder="1" applyAlignment="1">
      <alignment horizontal="center" vertical="center" wrapText="1"/>
    </xf>
    <xf numFmtId="0" fontId="3" fillId="0" borderId="0" xfId="57" applyFont="1"/>
    <xf numFmtId="0" fontId="3" fillId="0" borderId="0" xfId="52" applyFont="1"/>
    <xf numFmtId="0" fontId="6" fillId="14" borderId="32" xfId="52" applyFont="1" applyFill="1" applyBorder="1" applyAlignment="1">
      <alignment horizontal="center" vertical="center" wrapText="1"/>
    </xf>
    <xf numFmtId="0" fontId="3" fillId="0" borderId="0" xfId="54" applyFont="1"/>
    <xf numFmtId="0" fontId="3" fillId="0" borderId="0" xfId="58" applyFont="1"/>
    <xf numFmtId="0" fontId="9" fillId="0" borderId="0" xfId="58" applyFont="1" applyAlignment="1">
      <alignment vertical="center"/>
    </xf>
    <xf numFmtId="0" fontId="6" fillId="3" borderId="17" xfId="20" applyFont="1" applyFill="1" applyBorder="1" applyAlignment="1">
      <alignment horizontal="center" vertical="center" wrapText="1"/>
    </xf>
    <xf numFmtId="3" fontId="3" fillId="0" borderId="7" xfId="28" applyNumberFormat="1" applyFont="1" applyBorder="1" applyAlignment="1">
      <alignment horizontal="center" vertical="center"/>
    </xf>
    <xf numFmtId="0" fontId="19" fillId="0" borderId="0" xfId="20" applyFont="1"/>
    <xf numFmtId="0" fontId="3" fillId="0" borderId="0" xfId="21" applyFont="1" applyBorder="1" applyAlignment="1">
      <alignment horizontal="center"/>
    </xf>
    <xf numFmtId="0" fontId="3" fillId="0" borderId="0" xfId="21" applyFont="1"/>
    <xf numFmtId="0" fontId="27" fillId="0" borderId="0" xfId="21" applyFont="1" applyBorder="1" applyAlignment="1" applyProtection="1">
      <alignment horizontal="center" vertical="center" wrapText="1"/>
      <protection locked="0"/>
    </xf>
    <xf numFmtId="0" fontId="29" fillId="0" borderId="0" xfId="59" applyFont="1"/>
    <xf numFmtId="0" fontId="29" fillId="26" borderId="25" xfId="59" applyFont="1" applyFill="1" applyBorder="1" applyAlignment="1" applyProtection="1">
      <alignment horizontal="center" vertical="center" wrapText="1"/>
    </xf>
    <xf numFmtId="0" fontId="29" fillId="26" borderId="17" xfId="59" applyFont="1" applyFill="1" applyBorder="1" applyAlignment="1" applyProtection="1">
      <alignment horizontal="center" vertical="center" wrapText="1"/>
    </xf>
    <xf numFmtId="0" fontId="29" fillId="27" borderId="4" xfId="59" applyFont="1" applyFill="1" applyBorder="1" applyAlignment="1" applyProtection="1">
      <alignment vertical="center" wrapText="1"/>
    </xf>
    <xf numFmtId="0" fontId="31" fillId="30" borderId="17" xfId="59" applyFont="1" applyFill="1" applyBorder="1" applyAlignment="1">
      <alignment horizontal="center" vertical="center" wrapText="1"/>
    </xf>
    <xf numFmtId="0" fontId="31" fillId="26" borderId="25" xfId="59" applyFont="1" applyFill="1" applyBorder="1" applyAlignment="1">
      <alignment horizontal="center" vertical="center" wrapText="1"/>
    </xf>
    <xf numFmtId="0" fontId="31" fillId="26" borderId="14" xfId="59" applyFont="1" applyFill="1" applyBorder="1" applyAlignment="1">
      <alignment horizontal="center" vertical="center" wrapText="1"/>
    </xf>
    <xf numFmtId="0" fontId="31" fillId="26" borderId="17" xfId="59" applyFont="1" applyFill="1" applyBorder="1" applyAlignment="1">
      <alignment horizontal="center" vertical="center" wrapText="1"/>
    </xf>
    <xf numFmtId="0" fontId="31" fillId="26" borderId="46" xfId="59" applyFont="1" applyFill="1" applyBorder="1" applyAlignment="1">
      <alignment horizontal="center" vertical="center" wrapText="1"/>
    </xf>
    <xf numFmtId="0" fontId="31" fillId="26" borderId="40" xfId="59" applyFont="1" applyFill="1" applyBorder="1" applyAlignment="1">
      <alignment horizontal="center" vertical="center" wrapText="1"/>
    </xf>
    <xf numFmtId="0" fontId="31" fillId="27" borderId="15" xfId="59" applyFont="1" applyFill="1" applyBorder="1" applyAlignment="1" applyProtection="1">
      <alignment horizontal="center" vertical="center" wrapText="1"/>
      <protection locked="0"/>
    </xf>
    <xf numFmtId="0" fontId="31" fillId="27" borderId="16" xfId="59" applyFont="1" applyFill="1" applyBorder="1" applyAlignment="1" applyProtection="1">
      <alignment horizontal="center" vertical="center" wrapText="1"/>
      <protection locked="0"/>
    </xf>
    <xf numFmtId="3" fontId="31" fillId="0" borderId="4" xfId="59" applyNumberFormat="1" applyFont="1" applyBorder="1" applyAlignment="1" applyProtection="1">
      <alignment horizontal="center" vertical="center" wrapText="1"/>
      <protection locked="0"/>
    </xf>
    <xf numFmtId="3" fontId="31" fillId="0" borderId="19" xfId="59" applyNumberFormat="1" applyFont="1" applyBorder="1" applyAlignment="1" applyProtection="1">
      <alignment horizontal="center" vertical="center" wrapText="1"/>
      <protection locked="0"/>
    </xf>
    <xf numFmtId="0" fontId="6" fillId="0" borderId="26" xfId="60" applyNumberFormat="1" applyFont="1" applyFill="1" applyBorder="1" applyAlignment="1" applyProtection="1">
      <alignment horizontal="center" vertical="center" wrapText="1"/>
      <protection locked="0"/>
    </xf>
    <xf numFmtId="0" fontId="31" fillId="26" borderId="4" xfId="59" applyFont="1" applyFill="1" applyBorder="1" applyAlignment="1">
      <alignment horizontal="center" vertical="center" wrapText="1"/>
    </xf>
    <xf numFmtId="0" fontId="31" fillId="26" borderId="32" xfId="59" applyFont="1" applyFill="1" applyBorder="1" applyAlignment="1">
      <alignment horizontal="center" vertical="center" wrapText="1"/>
    </xf>
    <xf numFmtId="0" fontId="29" fillId="0" borderId="0" xfId="63" applyFont="1"/>
    <xf numFmtId="0" fontId="9" fillId="0" borderId="0" xfId="63" applyFont="1" applyAlignment="1">
      <alignment vertical="center"/>
    </xf>
    <xf numFmtId="0" fontId="29" fillId="0" borderId="0" xfId="28" applyFont="1"/>
    <xf numFmtId="0" fontId="29" fillId="0" borderId="0" xfId="64" applyFont="1"/>
    <xf numFmtId="0" fontId="19" fillId="26" borderId="25" xfId="20" applyFont="1" applyFill="1" applyBorder="1" applyAlignment="1" applyProtection="1">
      <alignment horizontal="center" vertical="center" wrapText="1"/>
    </xf>
    <xf numFmtId="0" fontId="19" fillId="26" borderId="17" xfId="20" applyFont="1" applyFill="1" applyBorder="1" applyAlignment="1" applyProtection="1">
      <alignment horizontal="center" vertical="center" wrapText="1"/>
    </xf>
    <xf numFmtId="0" fontId="19" fillId="27" borderId="4" xfId="20" applyFont="1" applyFill="1" applyBorder="1" applyAlignment="1" applyProtection="1">
      <alignment vertical="center" wrapText="1"/>
    </xf>
    <xf numFmtId="0" fontId="6" fillId="30" borderId="17" xfId="20" applyFont="1" applyFill="1" applyBorder="1" applyAlignment="1">
      <alignment horizontal="center" vertical="center" wrapText="1"/>
    </xf>
    <xf numFmtId="0" fontId="6" fillId="26" borderId="25" xfId="20" applyFont="1" applyFill="1" applyBorder="1" applyAlignment="1">
      <alignment horizontal="center" vertical="center" wrapText="1"/>
    </xf>
    <xf numFmtId="0" fontId="6" fillId="26" borderId="14" xfId="20" applyFont="1" applyFill="1" applyBorder="1" applyAlignment="1">
      <alignment horizontal="center" vertical="center" wrapText="1"/>
    </xf>
    <xf numFmtId="0" fontId="6" fillId="26" borderId="17" xfId="20" applyFont="1" applyFill="1" applyBorder="1" applyAlignment="1">
      <alignment horizontal="center" vertical="center" wrapText="1"/>
    </xf>
    <xf numFmtId="0" fontId="6" fillId="26" borderId="46" xfId="20" applyFont="1" applyFill="1" applyBorder="1" applyAlignment="1">
      <alignment horizontal="center" vertical="center" wrapText="1"/>
    </xf>
    <xf numFmtId="0" fontId="6" fillId="26" borderId="40" xfId="20" applyFont="1" applyFill="1" applyBorder="1" applyAlignment="1">
      <alignment horizontal="center" vertical="center" wrapText="1"/>
    </xf>
    <xf numFmtId="0" fontId="6" fillId="27" borderId="15" xfId="20" applyFont="1" applyFill="1" applyBorder="1" applyAlignment="1" applyProtection="1">
      <alignment horizontal="center" vertical="center" wrapText="1"/>
      <protection locked="0"/>
    </xf>
    <xf numFmtId="0" fontId="6" fillId="27" borderId="16" xfId="20" applyFont="1" applyFill="1" applyBorder="1" applyAlignment="1" applyProtection="1">
      <alignment horizontal="center" vertical="center" wrapText="1"/>
      <protection locked="0"/>
    </xf>
    <xf numFmtId="3" fontId="6" fillId="0" borderId="4" xfId="20" applyNumberFormat="1" applyFont="1" applyBorder="1" applyAlignment="1" applyProtection="1">
      <alignment vertical="center" wrapText="1"/>
      <protection locked="0"/>
    </xf>
    <xf numFmtId="0" fontId="6" fillId="0" borderId="4" xfId="20" applyNumberFormat="1" applyFont="1" applyBorder="1" applyAlignment="1" applyProtection="1">
      <alignment vertical="center" wrapText="1"/>
      <protection locked="0"/>
    </xf>
    <xf numFmtId="3" fontId="6" fillId="0" borderId="19" xfId="20" applyNumberFormat="1" applyFont="1" applyBorder="1" applyAlignment="1" applyProtection="1">
      <alignment vertical="center" wrapText="1"/>
      <protection locked="0"/>
    </xf>
    <xf numFmtId="0" fontId="6" fillId="26" borderId="32" xfId="20" applyFont="1" applyFill="1" applyBorder="1" applyAlignment="1">
      <alignment horizontal="center" vertical="center" wrapText="1"/>
    </xf>
    <xf numFmtId="0" fontId="29" fillId="0" borderId="0" xfId="65" applyFont="1"/>
    <xf numFmtId="0" fontId="29" fillId="0" borderId="0" xfId="20" applyFont="1"/>
    <xf numFmtId="0" fontId="9" fillId="0" borderId="0" xfId="65" applyFont="1" applyAlignment="1">
      <alignment vertical="center"/>
    </xf>
    <xf numFmtId="0" fontId="16" fillId="15" borderId="0" xfId="10" applyFont="1" applyFill="1" applyBorder="1" applyAlignment="1">
      <alignment horizontal="center" vertical="center" wrapText="1"/>
    </xf>
    <xf numFmtId="0" fontId="3" fillId="0" borderId="0" xfId="10" applyFont="1" applyBorder="1" applyAlignment="1">
      <alignment horizontal="center" vertical="center"/>
    </xf>
    <xf numFmtId="0" fontId="3" fillId="0" borderId="0" xfId="10" applyFont="1" applyBorder="1" applyAlignment="1">
      <alignment horizontal="center"/>
    </xf>
    <xf numFmtId="0" fontId="5" fillId="14" borderId="0" xfId="10" applyFont="1" applyFill="1" applyBorder="1" applyAlignment="1" applyProtection="1">
      <alignment horizontal="center" vertical="center" wrapText="1"/>
    </xf>
    <xf numFmtId="0" fontId="5" fillId="4" borderId="0" xfId="10" applyFont="1" applyFill="1" applyBorder="1" applyAlignment="1" applyProtection="1">
      <alignment horizontal="center" vertical="center" wrapText="1"/>
    </xf>
    <xf numFmtId="0" fontId="15" fillId="0" borderId="0" xfId="10" applyFont="1" applyFill="1" applyBorder="1" applyAlignment="1">
      <alignment horizontal="center" vertical="center" wrapText="1"/>
    </xf>
    <xf numFmtId="0" fontId="3" fillId="0" borderId="0" xfId="10" applyFont="1" applyFill="1" applyBorder="1" applyAlignment="1">
      <alignment horizontal="center" vertical="center" wrapText="1"/>
    </xf>
    <xf numFmtId="0" fontId="3" fillId="0" borderId="0" xfId="10" applyFont="1" applyFill="1" applyBorder="1" applyAlignment="1">
      <alignment horizontal="center"/>
    </xf>
    <xf numFmtId="0" fontId="3" fillId="0" borderId="0" xfId="10" applyFont="1" applyFill="1" applyBorder="1" applyAlignment="1">
      <alignment horizontal="center" wrapText="1"/>
    </xf>
    <xf numFmtId="0" fontId="6" fillId="0" borderId="0" xfId="10" applyFont="1" applyBorder="1" applyAlignment="1" applyProtection="1">
      <alignment horizontal="center" vertical="center" wrapText="1"/>
      <protection locked="0"/>
    </xf>
    <xf numFmtId="0" fontId="6" fillId="0" borderId="0" xfId="10" applyFont="1" applyFill="1" applyBorder="1" applyAlignment="1" applyProtection="1">
      <alignment horizontal="center" vertical="center" wrapText="1"/>
      <protection locked="0"/>
    </xf>
    <xf numFmtId="0" fontId="6" fillId="0" borderId="0" xfId="10" applyFont="1" applyFill="1" applyBorder="1" applyAlignment="1">
      <alignment horizontal="center" vertical="center" wrapText="1"/>
    </xf>
    <xf numFmtId="0" fontId="6" fillId="4" borderId="0" xfId="10" applyFont="1" applyFill="1" applyBorder="1" applyAlignment="1" applyProtection="1">
      <alignment horizontal="center" vertical="center" wrapText="1"/>
      <protection locked="0"/>
    </xf>
    <xf numFmtId="0" fontId="3" fillId="0" borderId="0" xfId="10" applyFont="1" applyBorder="1"/>
    <xf numFmtId="0" fontId="3" fillId="0" borderId="0" xfId="24" applyFont="1" applyBorder="1"/>
    <xf numFmtId="4" fontId="6" fillId="0" borderId="0" xfId="10" applyNumberFormat="1" applyFont="1" applyBorder="1" applyAlignment="1" applyProtection="1">
      <alignment horizontal="justify" vertical="center" wrapText="1"/>
      <protection locked="0"/>
    </xf>
    <xf numFmtId="0" fontId="6" fillId="0" borderId="0" xfId="10" applyFont="1" applyBorder="1" applyAlignment="1" applyProtection="1">
      <alignment horizontal="justify" vertical="center" wrapText="1"/>
      <protection locked="0"/>
    </xf>
    <xf numFmtId="0" fontId="6" fillId="4" borderId="0" xfId="10" quotePrefix="1" applyFont="1" applyFill="1" applyBorder="1" applyAlignment="1" applyProtection="1">
      <alignment horizontal="center" vertical="center" wrapText="1"/>
      <protection locked="0"/>
    </xf>
    <xf numFmtId="0" fontId="6" fillId="23" borderId="0" xfId="10" applyFont="1" applyFill="1" applyBorder="1" applyAlignment="1" applyProtection="1">
      <alignment horizontal="justify" vertical="center" wrapText="1"/>
      <protection locked="0"/>
    </xf>
    <xf numFmtId="2" fontId="3" fillId="0" borderId="0" xfId="28" applyNumberFormat="1" applyFont="1" applyBorder="1" applyAlignment="1">
      <alignment horizontal="justify" vertical="center" wrapText="1"/>
    </xf>
    <xf numFmtId="0" fontId="6" fillId="18" borderId="0" xfId="10" applyFont="1" applyFill="1" applyBorder="1" applyAlignment="1" applyProtection="1">
      <alignment horizontal="center" vertical="center" wrapText="1"/>
      <protection locked="0"/>
    </xf>
    <xf numFmtId="3" fontId="6" fillId="0" borderId="4" xfId="24" applyNumberFormat="1" applyFont="1" applyBorder="1" applyAlignment="1" applyProtection="1">
      <alignment wrapText="1"/>
      <protection locked="0"/>
    </xf>
    <xf numFmtId="3" fontId="6" fillId="0" borderId="19" xfId="24" applyNumberFormat="1" applyFont="1" applyBorder="1" applyAlignment="1" applyProtection="1">
      <alignment wrapText="1"/>
      <protection locked="0"/>
    </xf>
    <xf numFmtId="167" fontId="6" fillId="23" borderId="0" xfId="10" applyNumberFormat="1" applyFont="1" applyFill="1" applyBorder="1" applyAlignment="1" applyProtection="1">
      <alignment horizontal="center" vertical="center" wrapText="1"/>
      <protection locked="0"/>
    </xf>
    <xf numFmtId="0" fontId="6" fillId="23" borderId="0" xfId="10" applyNumberFormat="1" applyFont="1" applyFill="1" applyBorder="1" applyAlignment="1" applyProtection="1">
      <alignment horizontal="center" vertical="center" wrapText="1"/>
      <protection locked="0"/>
    </xf>
    <xf numFmtId="168" fontId="6" fillId="0" borderId="4" xfId="24" applyNumberFormat="1" applyFont="1" applyBorder="1" applyAlignment="1" applyProtection="1">
      <alignment wrapText="1"/>
      <protection locked="0"/>
    </xf>
    <xf numFmtId="168" fontId="6" fillId="0" borderId="19" xfId="24" applyNumberFormat="1" applyFont="1" applyBorder="1" applyAlignment="1" applyProtection="1">
      <alignment wrapText="1"/>
      <protection locked="0"/>
    </xf>
    <xf numFmtId="9" fontId="6" fillId="23" borderId="0" xfId="18" applyFont="1" applyFill="1" applyBorder="1" applyAlignment="1" applyProtection="1">
      <alignment horizontal="center" vertical="center" wrapText="1"/>
      <protection locked="0"/>
    </xf>
    <xf numFmtId="0" fontId="6" fillId="18" borderId="0" xfId="10" applyFont="1" applyFill="1" applyBorder="1" applyAlignment="1">
      <alignment horizontal="center" vertical="center" wrapText="1"/>
    </xf>
    <xf numFmtId="43" fontId="6" fillId="0" borderId="0" xfId="19" applyFont="1" applyFill="1" applyBorder="1" applyAlignment="1" applyProtection="1">
      <alignment horizontal="center" vertical="center" wrapText="1"/>
      <protection locked="0"/>
    </xf>
    <xf numFmtId="0" fontId="6" fillId="18" borderId="0" xfId="10" applyFont="1" applyFill="1" applyBorder="1" applyAlignment="1">
      <alignment horizontal="center" wrapText="1"/>
    </xf>
    <xf numFmtId="0" fontId="3" fillId="13" borderId="0" xfId="10" applyFont="1" applyFill="1" applyBorder="1" applyAlignment="1" applyProtection="1">
      <alignment horizontal="center" vertical="center" wrapText="1"/>
    </xf>
    <xf numFmtId="0" fontId="3" fillId="0" borderId="0" xfId="66" applyFont="1"/>
    <xf numFmtId="0" fontId="9" fillId="0" borderId="0" xfId="66" applyFont="1" applyAlignment="1">
      <alignment vertical="center"/>
    </xf>
    <xf numFmtId="0" fontId="10" fillId="15" borderId="0" xfId="2" applyFont="1" applyFill="1" applyBorder="1" applyAlignment="1">
      <alignment horizontal="center" vertical="center" wrapText="1"/>
    </xf>
    <xf numFmtId="0" fontId="3" fillId="14" borderId="25" xfId="2" applyFont="1" applyFill="1" applyBorder="1" applyAlignment="1" applyProtection="1">
      <alignment horizontal="center" vertical="center" wrapText="1"/>
    </xf>
    <xf numFmtId="0" fontId="3" fillId="0" borderId="0" xfId="2" applyFont="1" applyBorder="1" applyAlignment="1">
      <alignment horizontal="center" vertical="center"/>
    </xf>
    <xf numFmtId="0" fontId="3" fillId="0" borderId="0" xfId="2" applyFont="1" applyBorder="1" applyAlignment="1">
      <alignment horizontal="center"/>
    </xf>
    <xf numFmtId="0" fontId="1" fillId="14" borderId="0" xfId="2" applyFill="1" applyBorder="1" applyAlignment="1"/>
    <xf numFmtId="0" fontId="3" fillId="14" borderId="17" xfId="2" applyFont="1" applyFill="1" applyBorder="1" applyAlignment="1" applyProtection="1">
      <alignment horizontal="center" vertical="center" wrapText="1"/>
    </xf>
    <xf numFmtId="0" fontId="7" fillId="4" borderId="0" xfId="2" applyFont="1" applyFill="1" applyBorder="1" applyAlignment="1" applyProtection="1">
      <alignment horizontal="left" vertical="top" wrapText="1"/>
    </xf>
    <xf numFmtId="0" fontId="7" fillId="4" borderId="0" xfId="2" applyFont="1" applyFill="1" applyBorder="1" applyAlignment="1" applyProtection="1">
      <alignment horizontal="center" vertical="center" wrapText="1"/>
    </xf>
    <xf numFmtId="0" fontId="3" fillId="18" borderId="4" xfId="2" applyFont="1" applyFill="1" applyBorder="1" applyAlignment="1" applyProtection="1">
      <alignment vertical="center" wrapText="1"/>
    </xf>
    <xf numFmtId="0" fontId="37" fillId="0" borderId="0" xfId="2" applyFont="1" applyFill="1" applyBorder="1" applyAlignment="1">
      <alignment horizontal="center" vertical="center" wrapText="1"/>
    </xf>
    <xf numFmtId="0" fontId="5" fillId="4" borderId="0" xfId="2" applyFont="1" applyFill="1" applyBorder="1" applyAlignment="1" applyProtection="1">
      <alignment horizontal="center" vertical="center" wrapText="1"/>
    </xf>
    <xf numFmtId="0" fontId="1" fillId="0" borderId="0" xfId="2" applyBorder="1" applyAlignment="1"/>
    <xf numFmtId="0" fontId="4" fillId="0" borderId="0" xfId="2" applyFont="1" applyBorder="1" applyAlignment="1">
      <alignment horizontal="center" vertical="center" wrapText="1"/>
    </xf>
    <xf numFmtId="0" fontId="4" fillId="0" borderId="0" xfId="2" applyFont="1" applyBorder="1" applyAlignment="1">
      <alignment horizontal="center"/>
    </xf>
    <xf numFmtId="0" fontId="5" fillId="14" borderId="0" xfId="2" applyFont="1" applyFill="1" applyBorder="1" applyAlignment="1" applyProtection="1">
      <alignment horizontal="center" vertical="center" wrapText="1"/>
    </xf>
    <xf numFmtId="0" fontId="6" fillId="3" borderId="17" xfId="2" applyFont="1" applyFill="1" applyBorder="1" applyAlignment="1">
      <alignment horizontal="center" vertical="center" wrapText="1"/>
    </xf>
    <xf numFmtId="0" fontId="27" fillId="0" borderId="0" xfId="2" applyFont="1" applyBorder="1" applyAlignment="1" applyProtection="1">
      <alignment horizontal="center" vertical="center" wrapText="1"/>
      <protection locked="0"/>
    </xf>
    <xf numFmtId="0" fontId="6" fillId="14" borderId="25"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14" borderId="14" xfId="2" applyFont="1" applyFill="1" applyBorder="1" applyAlignment="1">
      <alignment horizontal="center" vertical="center" wrapText="1"/>
    </xf>
    <xf numFmtId="0" fontId="6" fillId="14" borderId="17" xfId="2" applyFont="1" applyFill="1" applyBorder="1" applyAlignment="1">
      <alignment horizontal="center" vertical="center" wrapText="1"/>
    </xf>
    <xf numFmtId="0" fontId="27" fillId="4" borderId="0" xfId="2" applyFont="1" applyFill="1" applyBorder="1" applyAlignment="1" applyProtection="1">
      <alignment horizontal="center" vertical="center" wrapText="1"/>
      <protection locked="0"/>
    </xf>
    <xf numFmtId="0" fontId="27" fillId="4" borderId="0" xfId="2" applyFont="1" applyFill="1" applyBorder="1" applyAlignment="1" applyProtection="1">
      <alignment horizontal="left" vertical="top" wrapText="1"/>
      <protection locked="0"/>
    </xf>
    <xf numFmtId="0" fontId="27" fillId="0" borderId="0" xfId="2" applyFont="1" applyBorder="1" applyAlignment="1" applyProtection="1">
      <alignment horizontal="left" vertical="top" wrapText="1"/>
      <protection locked="0"/>
    </xf>
    <xf numFmtId="0" fontId="27" fillId="0" borderId="0" xfId="2" applyFont="1" applyBorder="1" applyAlignment="1" applyProtection="1">
      <alignment horizontal="justify" vertical="center" wrapText="1"/>
      <protection locked="0"/>
    </xf>
    <xf numFmtId="0" fontId="6" fillId="14" borderId="46" xfId="2" applyFont="1" applyFill="1" applyBorder="1" applyAlignment="1">
      <alignment horizontal="center" vertical="center" wrapText="1"/>
    </xf>
    <xf numFmtId="0" fontId="27" fillId="13" borderId="0" xfId="2" applyFont="1" applyFill="1" applyBorder="1" applyAlignment="1" applyProtection="1">
      <alignment horizontal="justify" vertical="center" wrapText="1"/>
      <protection locked="0"/>
    </xf>
    <xf numFmtId="0" fontId="6" fillId="14" borderId="40" xfId="2" applyFont="1" applyFill="1" applyBorder="1" applyAlignment="1">
      <alignment horizontal="center" vertical="center" wrapText="1"/>
    </xf>
    <xf numFmtId="0" fontId="6" fillId="4" borderId="0" xfId="2" applyFont="1" applyFill="1" applyBorder="1" applyAlignment="1" applyProtection="1">
      <alignment horizontal="center" vertical="center" wrapText="1"/>
      <protection locked="0"/>
    </xf>
    <xf numFmtId="0" fontId="27" fillId="4" borderId="0" xfId="2" applyFont="1" applyFill="1" applyBorder="1" applyAlignment="1" applyProtection="1">
      <alignment horizontal="justify" vertical="center" wrapText="1"/>
      <protection locked="0"/>
    </xf>
    <xf numFmtId="0" fontId="27" fillId="18" borderId="15" xfId="2" applyFont="1" applyFill="1" applyBorder="1" applyAlignment="1" applyProtection="1">
      <alignment horizontal="center" vertical="center" wrapText="1"/>
      <protection locked="0"/>
    </xf>
    <xf numFmtId="0" fontId="27" fillId="18" borderId="16" xfId="2" applyFont="1" applyFill="1" applyBorder="1" applyAlignment="1" applyProtection="1">
      <alignment horizontal="center" vertical="center" wrapText="1"/>
      <protection locked="0"/>
    </xf>
    <xf numFmtId="0" fontId="27" fillId="18" borderId="0" xfId="2" applyFont="1" applyFill="1" applyBorder="1" applyAlignment="1" applyProtection="1">
      <alignment horizontal="center" vertical="center" wrapText="1"/>
      <protection locked="0"/>
    </xf>
    <xf numFmtId="4" fontId="6" fillId="0" borderId="4" xfId="2" applyNumberFormat="1" applyFont="1" applyFill="1" applyBorder="1" applyAlignment="1" applyProtection="1">
      <alignment vertical="center" wrapText="1"/>
      <protection locked="0"/>
    </xf>
    <xf numFmtId="4" fontId="6" fillId="0" borderId="4" xfId="2" applyNumberFormat="1" applyFont="1" applyBorder="1" applyAlignment="1" applyProtection="1">
      <alignment vertical="center" wrapText="1"/>
      <protection locked="0"/>
    </xf>
    <xf numFmtId="0" fontId="6" fillId="0" borderId="4" xfId="2" applyFont="1" applyBorder="1" applyAlignment="1" applyProtection="1">
      <alignment vertical="center" wrapText="1"/>
      <protection locked="0"/>
    </xf>
    <xf numFmtId="4" fontId="6" fillId="0" borderId="19" xfId="2" applyNumberFormat="1" applyFont="1" applyBorder="1" applyAlignment="1" applyProtection="1">
      <alignment vertical="center" wrapText="1"/>
      <protection locked="0"/>
    </xf>
    <xf numFmtId="4" fontId="27" fillId="0" borderId="0" xfId="2" applyNumberFormat="1" applyFont="1" applyBorder="1" applyAlignment="1" applyProtection="1">
      <alignment vertical="center" wrapText="1"/>
      <protection locked="0"/>
    </xf>
    <xf numFmtId="9" fontId="27" fillId="0" borderId="0" xfId="18" applyFont="1" applyBorder="1" applyAlignment="1" applyProtection="1">
      <alignment vertical="center" wrapText="1"/>
      <protection locked="0"/>
    </xf>
    <xf numFmtId="0" fontId="6" fillId="18" borderId="0" xfId="2" applyFont="1" applyFill="1" applyBorder="1" applyAlignment="1">
      <alignment horizontal="center" vertical="center" wrapText="1"/>
    </xf>
    <xf numFmtId="0" fontId="6" fillId="18" borderId="0" xfId="2" applyFont="1" applyFill="1" applyBorder="1" applyAlignment="1" applyProtection="1">
      <alignment horizontal="center" vertical="center" wrapText="1"/>
      <protection locked="0"/>
    </xf>
    <xf numFmtId="0" fontId="39" fillId="6" borderId="0" xfId="2" applyFont="1" applyFill="1" applyBorder="1" applyAlignment="1" applyProtection="1">
      <alignment horizontal="center" vertical="center" wrapText="1"/>
      <protection locked="0"/>
    </xf>
    <xf numFmtId="0" fontId="3" fillId="6" borderId="0" xfId="2" applyFont="1" applyFill="1" applyBorder="1" applyAlignment="1">
      <alignment horizontal="left"/>
    </xf>
    <xf numFmtId="0" fontId="6" fillId="6" borderId="0" xfId="2" applyFont="1" applyFill="1" applyBorder="1" applyAlignment="1" applyProtection="1">
      <alignment horizontal="center" vertical="center" wrapText="1"/>
      <protection locked="0"/>
    </xf>
    <xf numFmtId="0" fontId="6" fillId="18" borderId="0" xfId="2" applyFont="1" applyFill="1" applyBorder="1" applyAlignment="1">
      <alignment horizontal="center" wrapText="1"/>
    </xf>
    <xf numFmtId="0" fontId="6" fillId="14" borderId="32" xfId="2" applyFont="1" applyFill="1" applyBorder="1" applyAlignment="1">
      <alignment horizontal="center" vertical="center" wrapText="1"/>
    </xf>
    <xf numFmtId="164" fontId="0" fillId="0" borderId="0" xfId="0" applyNumberFormat="1"/>
    <xf numFmtId="0" fontId="27" fillId="4" borderId="4" xfId="2" applyFont="1" applyFill="1" applyBorder="1" applyAlignment="1" applyProtection="1">
      <alignment horizontal="right" vertical="center" wrapText="1"/>
      <protection locked="0"/>
    </xf>
    <xf numFmtId="0" fontId="27" fillId="4" borderId="4" xfId="2" applyFont="1" applyFill="1" applyBorder="1" applyAlignment="1" applyProtection="1">
      <alignment vertical="center" wrapText="1"/>
      <protection locked="0"/>
    </xf>
    <xf numFmtId="0" fontId="3" fillId="0" borderId="0" xfId="0" applyFont="1" applyBorder="1" applyAlignment="1">
      <alignment horizontal="left" vertical="center"/>
    </xf>
    <xf numFmtId="0" fontId="3" fillId="0" borderId="0" xfId="4" applyFont="1"/>
    <xf numFmtId="0" fontId="3" fillId="0" borderId="25" xfId="67" applyFont="1" applyFill="1" applyBorder="1" applyAlignment="1" applyProtection="1">
      <alignment horizontal="center" vertical="center" wrapText="1"/>
    </xf>
    <xf numFmtId="0" fontId="3" fillId="0" borderId="17" xfId="67" applyFont="1" applyFill="1" applyBorder="1" applyAlignment="1" applyProtection="1">
      <alignment horizontal="center" vertical="center" wrapText="1"/>
    </xf>
    <xf numFmtId="0" fontId="3" fillId="0" borderId="4" xfId="67" applyFont="1" applyFill="1" applyBorder="1" applyAlignment="1" applyProtection="1">
      <alignment vertical="center" wrapText="1"/>
    </xf>
    <xf numFmtId="0" fontId="3" fillId="28" borderId="4" xfId="67" applyFont="1" applyFill="1" applyBorder="1" applyAlignment="1" applyProtection="1">
      <alignment vertical="center" wrapText="1"/>
    </xf>
    <xf numFmtId="0" fontId="19" fillId="28" borderId="4" xfId="67" applyFont="1" applyFill="1" applyBorder="1" applyAlignment="1" applyProtection="1">
      <alignment vertical="center" wrapText="1"/>
    </xf>
    <xf numFmtId="0" fontId="5" fillId="18" borderId="60" xfId="67" applyFont="1" applyFill="1" applyBorder="1" applyAlignment="1" applyProtection="1">
      <alignment horizontal="center" vertical="center" wrapText="1"/>
    </xf>
    <xf numFmtId="0" fontId="5" fillId="18" borderId="54" xfId="67" applyFont="1" applyFill="1" applyBorder="1" applyAlignment="1" applyProtection="1">
      <alignment horizontal="center" vertical="center" wrapText="1"/>
    </xf>
    <xf numFmtId="0" fontId="5" fillId="18" borderId="50" xfId="67" applyFont="1" applyFill="1" applyBorder="1" applyAlignment="1" applyProtection="1">
      <alignment horizontal="center" vertical="center" wrapText="1"/>
    </xf>
    <xf numFmtId="0" fontId="3" fillId="18" borderId="17" xfId="67" applyFont="1" applyFill="1" applyBorder="1" applyAlignment="1" applyProtection="1">
      <alignment horizontal="center" vertical="center" wrapText="1"/>
    </xf>
    <xf numFmtId="0" fontId="6" fillId="18" borderId="25" xfId="67" applyFont="1" applyFill="1" applyBorder="1" applyAlignment="1">
      <alignment horizontal="center" vertical="center" wrapText="1"/>
    </xf>
    <xf numFmtId="0" fontId="6" fillId="18" borderId="14" xfId="67" applyFont="1" applyFill="1" applyBorder="1" applyAlignment="1">
      <alignment horizontal="center" vertical="center" wrapText="1"/>
    </xf>
    <xf numFmtId="0" fontId="6" fillId="18" borderId="17" xfId="67" applyFont="1" applyFill="1" applyBorder="1" applyAlignment="1">
      <alignment horizontal="center" vertical="center" wrapText="1"/>
    </xf>
    <xf numFmtId="0" fontId="6" fillId="0" borderId="14" xfId="67" applyFont="1" applyFill="1" applyBorder="1" applyAlignment="1">
      <alignment horizontal="center" vertical="center" wrapText="1"/>
    </xf>
    <xf numFmtId="0" fontId="6" fillId="0" borderId="17" xfId="67" applyFont="1" applyFill="1" applyBorder="1" applyAlignment="1">
      <alignment horizontal="center" vertical="center" wrapText="1"/>
    </xf>
    <xf numFmtId="0" fontId="6" fillId="0" borderId="46" xfId="67" applyFont="1" applyFill="1" applyBorder="1" applyAlignment="1">
      <alignment horizontal="center" vertical="center" wrapText="1"/>
    </xf>
    <xf numFmtId="0" fontId="6" fillId="0" borderId="40" xfId="67" applyFont="1" applyFill="1" applyBorder="1" applyAlignment="1">
      <alignment horizontal="center" vertical="center" wrapText="1"/>
    </xf>
    <xf numFmtId="0" fontId="6" fillId="0" borderId="25" xfId="67" applyFont="1" applyFill="1" applyBorder="1" applyAlignment="1">
      <alignment horizontal="center" vertical="center" wrapText="1"/>
    </xf>
    <xf numFmtId="0" fontId="6" fillId="0" borderId="15" xfId="67" applyFont="1" applyFill="1" applyBorder="1" applyAlignment="1" applyProtection="1">
      <alignment horizontal="center" vertical="center" wrapText="1"/>
      <protection locked="0"/>
    </xf>
    <xf numFmtId="0" fontId="6" fillId="0" borderId="16" xfId="67" applyFont="1" applyFill="1" applyBorder="1" applyAlignment="1" applyProtection="1">
      <alignment horizontal="center" vertical="center" wrapText="1"/>
      <protection locked="0"/>
    </xf>
    <xf numFmtId="3" fontId="6" fillId="0" borderId="4" xfId="67" applyNumberFormat="1" applyFont="1" applyFill="1" applyBorder="1" applyAlignment="1" applyProtection="1">
      <alignment vertical="center" wrapText="1"/>
      <protection locked="0"/>
    </xf>
    <xf numFmtId="3" fontId="6" fillId="0" borderId="19" xfId="67" applyNumberFormat="1" applyFont="1" applyFill="1" applyBorder="1" applyAlignment="1" applyProtection="1">
      <alignment horizontal="center" vertical="center" wrapText="1"/>
      <protection locked="0"/>
    </xf>
    <xf numFmtId="0" fontId="6" fillId="0" borderId="26" xfId="69" applyNumberFormat="1" applyFont="1" applyFill="1" applyBorder="1" applyAlignment="1" applyProtection="1">
      <alignment horizontal="center" vertical="center" wrapText="1"/>
      <protection locked="0"/>
    </xf>
    <xf numFmtId="0" fontId="3" fillId="0" borderId="0" xfId="70" applyFont="1"/>
    <xf numFmtId="0" fontId="6" fillId="14" borderId="32" xfId="67" applyFont="1" applyFill="1" applyBorder="1" applyAlignment="1">
      <alignment horizontal="center" vertical="center" wrapText="1"/>
    </xf>
    <xf numFmtId="0" fontId="3" fillId="0" borderId="0" xfId="72" applyFont="1"/>
    <xf numFmtId="0" fontId="3" fillId="0" borderId="0" xfId="67" applyFont="1"/>
    <xf numFmtId="0" fontId="9" fillId="0" borderId="0" xfId="72" applyFont="1" applyAlignment="1">
      <alignment vertical="center"/>
    </xf>
    <xf numFmtId="0" fontId="3" fillId="0" borderId="0" xfId="68" applyFont="1"/>
    <xf numFmtId="0" fontId="6" fillId="14" borderId="14" xfId="2" applyFont="1" applyFill="1" applyBorder="1" applyAlignment="1">
      <alignment horizontal="center" vertical="center" wrapText="1"/>
    </xf>
    <xf numFmtId="0" fontId="6" fillId="14" borderId="17" xfId="2" applyFont="1" applyFill="1" applyBorder="1" applyAlignment="1">
      <alignment horizontal="center" vertical="center" wrapText="1"/>
    </xf>
    <xf numFmtId="0" fontId="6" fillId="14" borderId="46" xfId="2" applyFont="1" applyFill="1" applyBorder="1" applyAlignment="1">
      <alignment horizontal="center" vertical="center" wrapText="1"/>
    </xf>
    <xf numFmtId="0" fontId="6" fillId="14" borderId="25" xfId="2" applyFont="1" applyFill="1" applyBorder="1" applyAlignment="1">
      <alignment horizontal="center" vertical="center" wrapText="1"/>
    </xf>
    <xf numFmtId="0" fontId="3" fillId="4" borderId="4" xfId="0" applyFont="1" applyFill="1" applyBorder="1" applyAlignment="1">
      <alignment horizontal="center"/>
    </xf>
    <xf numFmtId="0" fontId="3" fillId="0" borderId="5" xfId="0" applyFont="1" applyBorder="1" applyAlignment="1">
      <alignment horizontal="left" vertical="center"/>
    </xf>
    <xf numFmtId="0" fontId="3" fillId="18" borderId="4" xfId="12" applyFont="1" applyFill="1" applyBorder="1" applyAlignment="1" applyProtection="1">
      <alignment vertical="center" wrapText="1"/>
    </xf>
    <xf numFmtId="4" fontId="27" fillId="0" borderId="4" xfId="2" applyNumberFormat="1" applyFont="1" applyBorder="1" applyAlignment="1" applyProtection="1">
      <alignment vertical="center" wrapText="1"/>
      <protection locked="0"/>
    </xf>
    <xf numFmtId="4" fontId="27" fillId="0" borderId="19" xfId="2" applyNumberFormat="1" applyFont="1" applyBorder="1" applyAlignment="1" applyProtection="1">
      <alignment vertical="center" wrapText="1"/>
      <protection locked="0"/>
    </xf>
    <xf numFmtId="0" fontId="3" fillId="0" borderId="0" xfId="2" applyFont="1" applyBorder="1"/>
    <xf numFmtId="0" fontId="41" fillId="0" borderId="0" xfId="0" applyFont="1" applyBorder="1" applyAlignment="1"/>
    <xf numFmtId="0" fontId="27" fillId="18" borderId="28" xfId="2" applyFont="1" applyFill="1" applyBorder="1" applyAlignment="1" applyProtection="1">
      <alignment horizontal="center" vertical="center" wrapText="1"/>
      <protection locked="0"/>
    </xf>
    <xf numFmtId="0" fontId="29" fillId="0" borderId="0" xfId="2" applyFont="1" applyAlignment="1">
      <alignment horizontal="center" vertical="center"/>
    </xf>
    <xf numFmtId="0" fontId="29" fillId="26" borderId="25" xfId="2" applyFont="1" applyFill="1" applyBorder="1" applyAlignment="1" applyProtection="1">
      <alignment horizontal="center" vertical="center" wrapText="1"/>
    </xf>
    <xf numFmtId="0" fontId="29" fillId="26" borderId="17" xfId="2" applyFont="1" applyFill="1" applyBorder="1" applyAlignment="1" applyProtection="1">
      <alignment horizontal="center" vertical="center" wrapText="1"/>
    </xf>
    <xf numFmtId="0" fontId="29" fillId="27" borderId="4" xfId="2" applyFont="1" applyFill="1" applyBorder="1" applyAlignment="1" applyProtection="1">
      <alignment horizontal="center" vertical="center" wrapText="1"/>
    </xf>
    <xf numFmtId="0" fontId="31" fillId="30" borderId="17" xfId="2" applyFont="1" applyFill="1" applyBorder="1" applyAlignment="1">
      <alignment horizontal="center" vertical="center" wrapText="1"/>
    </xf>
    <xf numFmtId="0" fontId="31" fillId="26" borderId="25" xfId="2" applyFont="1" applyFill="1" applyBorder="1" applyAlignment="1">
      <alignment horizontal="center" vertical="center" wrapText="1"/>
    </xf>
    <xf numFmtId="0" fontId="31" fillId="26" borderId="14" xfId="2" applyFont="1" applyFill="1" applyBorder="1" applyAlignment="1">
      <alignment horizontal="center" vertical="center" wrapText="1"/>
    </xf>
    <xf numFmtId="0" fontId="31" fillId="26" borderId="17" xfId="2" applyFont="1" applyFill="1" applyBorder="1" applyAlignment="1">
      <alignment horizontal="center" vertical="center" wrapText="1"/>
    </xf>
    <xf numFmtId="0" fontId="29" fillId="0" borderId="0" xfId="2" applyFont="1" applyAlignment="1">
      <alignment horizontal="left" vertical="center"/>
    </xf>
    <xf numFmtId="0" fontId="31" fillId="26" borderId="46" xfId="2" applyFont="1" applyFill="1" applyBorder="1" applyAlignment="1">
      <alignment horizontal="center" vertical="center" wrapText="1"/>
    </xf>
    <xf numFmtId="0" fontId="31" fillId="26" borderId="40" xfId="2" applyFont="1" applyFill="1" applyBorder="1" applyAlignment="1">
      <alignment horizontal="center" vertical="center" wrapText="1"/>
    </xf>
    <xf numFmtId="0" fontId="38" fillId="27" borderId="15" xfId="2" applyFont="1" applyFill="1" applyBorder="1" applyAlignment="1" applyProtection="1">
      <alignment horizontal="center" vertical="center" wrapText="1"/>
      <protection locked="0"/>
    </xf>
    <xf numFmtId="0" fontId="38" fillId="27" borderId="16" xfId="2" applyFont="1" applyFill="1" applyBorder="1" applyAlignment="1" applyProtection="1">
      <alignment horizontal="center" vertical="center" wrapText="1"/>
      <protection locked="0"/>
    </xf>
    <xf numFmtId="169" fontId="29" fillId="0" borderId="0" xfId="2" applyNumberFormat="1" applyFont="1" applyAlignment="1">
      <alignment horizontal="center" vertical="center"/>
    </xf>
    <xf numFmtId="0" fontId="31" fillId="26" borderId="32" xfId="2" applyFont="1" applyFill="1" applyBorder="1" applyAlignment="1">
      <alignment horizontal="center" vertical="center" wrapText="1"/>
    </xf>
    <xf numFmtId="0" fontId="29" fillId="0" borderId="0" xfId="51" applyFont="1" applyAlignment="1">
      <alignment horizontal="center" vertical="center"/>
    </xf>
    <xf numFmtId="0" fontId="0" fillId="0" borderId="0" xfId="0" applyAlignment="1">
      <alignment horizontal="center" vertical="center"/>
    </xf>
    <xf numFmtId="0" fontId="9" fillId="0" borderId="0" xfId="51" applyFont="1" applyAlignment="1">
      <alignment horizontal="center" vertical="center"/>
    </xf>
    <xf numFmtId="0" fontId="29" fillId="0" borderId="0" xfId="0" applyFont="1" applyAlignment="1">
      <alignment horizontal="center" vertical="center"/>
    </xf>
    <xf numFmtId="0" fontId="3" fillId="3" borderId="17" xfId="2" applyFont="1" applyFill="1" applyBorder="1" applyAlignment="1">
      <alignment horizontal="center" vertical="center" wrapText="1"/>
    </xf>
    <xf numFmtId="0" fontId="3" fillId="14" borderId="25" xfId="2" applyFont="1" applyFill="1" applyBorder="1" applyAlignment="1">
      <alignment horizontal="center" vertical="center" wrapText="1"/>
    </xf>
    <xf numFmtId="0" fontId="3" fillId="14" borderId="14" xfId="2" applyFont="1" applyFill="1" applyBorder="1" applyAlignment="1">
      <alignment horizontal="center" vertical="center" wrapText="1"/>
    </xf>
    <xf numFmtId="0" fontId="3" fillId="14" borderId="17" xfId="2" applyFont="1" applyFill="1" applyBorder="1" applyAlignment="1">
      <alignment horizontal="center" vertical="center" wrapText="1"/>
    </xf>
    <xf numFmtId="0" fontId="3" fillId="14" borderId="40" xfId="2" applyFont="1" applyFill="1" applyBorder="1" applyAlignment="1">
      <alignment horizontal="center" vertical="center" wrapText="1"/>
    </xf>
    <xf numFmtId="0" fontId="4" fillId="18" borderId="15" xfId="2" applyFont="1" applyFill="1" applyBorder="1" applyAlignment="1" applyProtection="1">
      <alignment horizontal="center" vertical="center" wrapText="1"/>
      <protection locked="0"/>
    </xf>
    <xf numFmtId="0" fontId="4" fillId="18" borderId="16" xfId="2" applyFont="1" applyFill="1" applyBorder="1" applyAlignment="1" applyProtection="1">
      <alignment horizontal="center" vertical="center" wrapText="1"/>
      <protection locked="0"/>
    </xf>
    <xf numFmtId="4" fontId="4" fillId="0" borderId="4" xfId="2" applyNumberFormat="1"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4" fontId="4" fillId="0" borderId="19" xfId="2" applyNumberFormat="1" applyFont="1" applyBorder="1" applyAlignment="1" applyProtection="1">
      <alignment horizontal="center" vertical="center" wrapText="1"/>
      <protection locked="0"/>
    </xf>
    <xf numFmtId="0" fontId="4" fillId="0" borderId="26" xfId="2" applyNumberFormat="1" applyFont="1" applyBorder="1" applyAlignment="1" applyProtection="1">
      <alignment horizontal="center" vertical="center" wrapText="1"/>
      <protection locked="0"/>
    </xf>
    <xf numFmtId="0" fontId="4" fillId="0" borderId="26" xfId="2" applyFont="1" applyBorder="1" applyAlignment="1" applyProtection="1">
      <alignment horizontal="center" vertical="center" wrapText="1"/>
      <protection locked="0"/>
    </xf>
    <xf numFmtId="0" fontId="4" fillId="0" borderId="27" xfId="2" applyFont="1" applyBorder="1" applyAlignment="1" applyProtection="1">
      <alignment horizontal="center" vertical="center" wrapText="1"/>
      <protection locked="0"/>
    </xf>
    <xf numFmtId="0" fontId="3" fillId="14" borderId="44" xfId="2" applyFont="1" applyFill="1" applyBorder="1" applyAlignment="1">
      <alignment horizontal="center" vertical="center" wrapText="1"/>
    </xf>
    <xf numFmtId="0" fontId="3" fillId="14" borderId="32" xfId="2" applyFont="1" applyFill="1" applyBorder="1" applyAlignment="1">
      <alignment horizontal="center" vertical="center" wrapText="1"/>
    </xf>
    <xf numFmtId="0" fontId="6" fillId="0" borderId="0" xfId="2" applyFont="1"/>
    <xf numFmtId="0" fontId="3" fillId="0" borderId="4" xfId="0" applyFont="1" applyFill="1" applyBorder="1" applyAlignment="1">
      <alignment horizontal="center"/>
    </xf>
    <xf numFmtId="0" fontId="6" fillId="14" borderId="40" xfId="20" applyFont="1" applyFill="1" applyBorder="1" applyAlignment="1">
      <alignment horizontal="center" vertical="center" wrapText="1"/>
    </xf>
    <xf numFmtId="0" fontId="6" fillId="26" borderId="40" xfId="20" applyFont="1" applyFill="1" applyBorder="1" applyAlignment="1">
      <alignment horizontal="center" vertical="center" wrapText="1"/>
    </xf>
    <xf numFmtId="0" fontId="6" fillId="14" borderId="14" xfId="2" applyFont="1" applyFill="1" applyBorder="1" applyAlignment="1">
      <alignment horizontal="center" vertical="center" wrapText="1"/>
    </xf>
    <xf numFmtId="0" fontId="6" fillId="14" borderId="17" xfId="2" applyFont="1" applyFill="1" applyBorder="1" applyAlignment="1">
      <alignment horizontal="center" vertical="center" wrapText="1"/>
    </xf>
    <xf numFmtId="0" fontId="6" fillId="14" borderId="46" xfId="2" applyFont="1" applyFill="1" applyBorder="1" applyAlignment="1">
      <alignment horizontal="center" vertical="center" wrapText="1"/>
    </xf>
    <xf numFmtId="0" fontId="6" fillId="14" borderId="25" xfId="2" applyFont="1" applyFill="1" applyBorder="1" applyAlignment="1">
      <alignment horizontal="center" vertical="center" wrapText="1"/>
    </xf>
    <xf numFmtId="0" fontId="27" fillId="0" borderId="26" xfId="2" applyFont="1" applyBorder="1" applyAlignment="1" applyProtection="1">
      <alignment horizontal="justify" vertical="center" wrapText="1"/>
      <protection locked="0"/>
    </xf>
    <xf numFmtId="0" fontId="3" fillId="0" borderId="4" xfId="0" applyFont="1" applyFill="1" applyBorder="1" applyAlignment="1">
      <alignment horizontal="center" wrapText="1"/>
    </xf>
    <xf numFmtId="0" fontId="3" fillId="0" borderId="4" xfId="0" applyFont="1" applyFill="1" applyBorder="1" applyAlignment="1">
      <alignment horizontal="center"/>
    </xf>
    <xf numFmtId="0" fontId="6" fillId="0" borderId="4" xfId="20" applyNumberFormat="1" applyFont="1" applyBorder="1" applyAlignment="1" applyProtection="1">
      <alignment horizontal="center" vertical="center" wrapText="1"/>
      <protection locked="0"/>
    </xf>
    <xf numFmtId="0" fontId="27" fillId="0" borderId="0" xfId="11" applyFont="1" applyBorder="1" applyAlignment="1" applyProtection="1">
      <alignment horizontal="center" vertical="center" wrapText="1"/>
      <protection locked="0"/>
    </xf>
    <xf numFmtId="0" fontId="3" fillId="0" borderId="0" xfId="63" applyFont="1"/>
    <xf numFmtId="164" fontId="3" fillId="0" borderId="4" xfId="1" applyNumberFormat="1" applyFont="1" applyFill="1" applyBorder="1" applyAlignment="1">
      <alignment horizontal="center" vertical="center" wrapText="1"/>
    </xf>
    <xf numFmtId="1" fontId="6" fillId="0" borderId="4" xfId="2" applyNumberFormat="1" applyFont="1" applyFill="1" applyBorder="1" applyAlignment="1" applyProtection="1">
      <alignment vertical="center" wrapText="1"/>
      <protection locked="0"/>
    </xf>
    <xf numFmtId="1" fontId="31" fillId="0" borderId="4" xfId="2" applyNumberFormat="1" applyFont="1" applyBorder="1" applyAlignment="1" applyProtection="1">
      <alignment horizontal="center" vertical="center" wrapText="1"/>
      <protection locked="0"/>
    </xf>
    <xf numFmtId="1" fontId="6" fillId="0" borderId="4" xfId="19" applyNumberFormat="1" applyFont="1" applyFill="1" applyBorder="1" applyAlignment="1" applyProtection="1">
      <alignment vertical="center" wrapText="1"/>
      <protection locked="0"/>
    </xf>
    <xf numFmtId="0" fontId="38" fillId="0" borderId="26" xfId="2" applyNumberFormat="1" applyFont="1" applyBorder="1" applyAlignment="1" applyProtection="1">
      <alignment horizontal="center" vertical="center" wrapText="1"/>
      <protection locked="0"/>
    </xf>
    <xf numFmtId="0" fontId="27" fillId="0" borderId="26" xfId="18" applyNumberFormat="1" applyFont="1" applyFill="1" applyBorder="1" applyAlignment="1" applyProtection="1">
      <alignment horizontal="justify" vertical="center" wrapText="1"/>
      <protection locked="0"/>
    </xf>
    <xf numFmtId="0" fontId="3" fillId="0" borderId="0" xfId="13" applyFont="1"/>
    <xf numFmtId="0" fontId="3" fillId="0" borderId="0" xfId="8" applyFont="1"/>
    <xf numFmtId="0" fontId="35" fillId="26" borderId="60" xfId="20" applyFont="1" applyFill="1" applyBorder="1" applyAlignment="1" applyProtection="1">
      <alignment horizontal="center" vertical="center" wrapText="1"/>
    </xf>
    <xf numFmtId="0" fontId="35" fillId="26" borderId="54" xfId="20" applyFont="1" applyFill="1" applyBorder="1" applyAlignment="1" applyProtection="1">
      <alignment horizontal="center" vertical="center" wrapText="1"/>
    </xf>
    <xf numFmtId="0" fontId="35" fillId="26" borderId="50" xfId="20" applyFont="1" applyFill="1" applyBorder="1" applyAlignment="1" applyProtection="1">
      <alignment horizontal="center" vertical="center" wrapText="1"/>
    </xf>
    <xf numFmtId="0" fontId="27" fillId="0" borderId="26" xfId="2" applyFont="1" applyBorder="1" applyAlignment="1" applyProtection="1">
      <alignment horizontal="right" vertical="center" wrapText="1"/>
      <protection locked="0"/>
    </xf>
    <xf numFmtId="4" fontId="3" fillId="0" borderId="0" xfId="2" applyNumberFormat="1" applyFont="1"/>
    <xf numFmtId="49" fontId="27" fillId="0" borderId="27" xfId="2" applyNumberFormat="1" applyFont="1" applyBorder="1" applyAlignment="1" applyProtection="1">
      <alignment horizontal="justify" vertical="center" wrapText="1"/>
      <protection locked="0"/>
    </xf>
    <xf numFmtId="49" fontId="27" fillId="0" borderId="26" xfId="2" applyNumberFormat="1" applyFont="1" applyBorder="1" applyAlignment="1" applyProtection="1">
      <alignment horizontal="justify" vertical="center" wrapText="1"/>
      <protection locked="0"/>
    </xf>
    <xf numFmtId="0" fontId="6" fillId="18" borderId="4" xfId="2" applyFont="1" applyFill="1" applyBorder="1" applyAlignment="1" applyProtection="1">
      <alignment vertical="center" wrapText="1"/>
    </xf>
    <xf numFmtId="43" fontId="3" fillId="0" borderId="0" xfId="1" applyFont="1"/>
    <xf numFmtId="164" fontId="27" fillId="0" borderId="4" xfId="1" applyNumberFormat="1" applyFont="1" applyBorder="1" applyAlignment="1" applyProtection="1">
      <alignment vertical="center" wrapText="1"/>
      <protection locked="0"/>
    </xf>
    <xf numFmtId="164" fontId="3" fillId="0" borderId="0" xfId="1" applyNumberFormat="1" applyFont="1"/>
    <xf numFmtId="0" fontId="3" fillId="0" borderId="4" xfId="0" applyFont="1" applyFill="1" applyBorder="1"/>
    <xf numFmtId="165" fontId="3" fillId="0" borderId="4" xfId="1" applyNumberFormat="1" applyFont="1" applyFill="1" applyBorder="1"/>
    <xf numFmtId="170" fontId="6" fillId="0" borderId="4" xfId="19" applyNumberFormat="1" applyFont="1" applyBorder="1" applyAlignment="1" applyProtection="1">
      <alignment vertical="center" wrapText="1"/>
      <protection locked="0"/>
    </xf>
    <xf numFmtId="49" fontId="27" fillId="0" borderId="26" xfId="19" applyNumberFormat="1" applyFont="1" applyBorder="1" applyAlignment="1" applyProtection="1">
      <alignment horizontal="right" vertical="center" wrapText="1"/>
      <protection locked="0"/>
    </xf>
    <xf numFmtId="49" fontId="27" fillId="0" borderId="26" xfId="19" applyNumberFormat="1" applyFont="1" applyBorder="1" applyAlignment="1" applyProtection="1">
      <alignment horizontal="justify" vertical="center" wrapText="1"/>
      <protection locked="0"/>
    </xf>
    <xf numFmtId="171" fontId="6" fillId="0" borderId="4" xfId="19" applyNumberFormat="1" applyFont="1" applyFill="1" applyBorder="1" applyAlignment="1" applyProtection="1">
      <alignment vertical="center" wrapText="1"/>
      <protection locked="0"/>
    </xf>
    <xf numFmtId="171" fontId="31" fillId="0" borderId="4" xfId="2" applyNumberFormat="1" applyFont="1" applyBorder="1" applyAlignment="1" applyProtection="1">
      <alignment horizontal="center" vertical="center" wrapText="1"/>
      <protection locked="0"/>
    </xf>
    <xf numFmtId="42" fontId="6" fillId="0" borderId="4" xfId="19" applyNumberFormat="1" applyFont="1" applyFill="1" applyBorder="1" applyAlignment="1" applyProtection="1">
      <alignment vertical="center" wrapText="1"/>
      <protection locked="0"/>
    </xf>
    <xf numFmtId="0" fontId="3" fillId="0" borderId="4" xfId="0" applyFont="1" applyBorder="1" applyAlignment="1">
      <alignment horizontal="center" vertical="center" wrapText="1"/>
    </xf>
    <xf numFmtId="0" fontId="38" fillId="0" borderId="4" xfId="2" applyFont="1" applyFill="1" applyBorder="1" applyAlignment="1" applyProtection="1">
      <alignment horizontal="center" vertical="center" wrapText="1"/>
      <protection locked="0"/>
    </xf>
    <xf numFmtId="0" fontId="31" fillId="26" borderId="14" xfId="2" applyFont="1" applyFill="1" applyBorder="1" applyAlignment="1">
      <alignment horizontal="center" vertical="center" wrapText="1"/>
    </xf>
    <xf numFmtId="0" fontId="31" fillId="26" borderId="17" xfId="2" applyFont="1" applyFill="1" applyBorder="1" applyAlignment="1">
      <alignment horizontal="center" vertical="center" wrapText="1"/>
    </xf>
    <xf numFmtId="0" fontId="31" fillId="26" borderId="25" xfId="2" applyFont="1" applyFill="1" applyBorder="1" applyAlignment="1">
      <alignment horizontal="center" vertical="center" wrapText="1"/>
    </xf>
    <xf numFmtId="0" fontId="31" fillId="26" borderId="40" xfId="2" applyFont="1" applyFill="1" applyBorder="1" applyAlignment="1">
      <alignment horizontal="center" vertical="center" wrapText="1"/>
    </xf>
    <xf numFmtId="0" fontId="29" fillId="0" borderId="0" xfId="2" applyFont="1"/>
    <xf numFmtId="0" fontId="29" fillId="27" borderId="4" xfId="2" applyFont="1" applyFill="1" applyBorder="1" applyAlignment="1" applyProtection="1">
      <alignment vertical="center" wrapText="1"/>
    </xf>
    <xf numFmtId="4" fontId="38" fillId="0" borderId="4" xfId="2" applyNumberFormat="1" applyFont="1" applyFill="1" applyBorder="1" applyAlignment="1" applyProtection="1">
      <alignment vertical="center" wrapText="1"/>
      <protection locked="0"/>
    </xf>
    <xf numFmtId="4" fontId="38" fillId="0" borderId="19" xfId="2" applyNumberFormat="1" applyFont="1" applyFill="1" applyBorder="1" applyAlignment="1" applyProtection="1">
      <alignment vertical="center" wrapText="1"/>
      <protection locked="0"/>
    </xf>
    <xf numFmtId="4" fontId="29" fillId="0" borderId="0" xfId="2" applyNumberFormat="1" applyFont="1"/>
    <xf numFmtId="0" fontId="38" fillId="0" borderId="26" xfId="2" applyFont="1" applyFill="1" applyBorder="1" applyAlignment="1" applyProtection="1">
      <alignment horizontal="center" vertical="center" wrapText="1"/>
      <protection locked="0"/>
    </xf>
    <xf numFmtId="0" fontId="38" fillId="0" borderId="27" xfId="2" applyFont="1" applyFill="1" applyBorder="1" applyAlignment="1" applyProtection="1">
      <alignment horizontal="center" vertical="center" wrapText="1"/>
      <protection locked="0"/>
    </xf>
    <xf numFmtId="0" fontId="29" fillId="0" borderId="0" xfId="51" applyFont="1"/>
    <xf numFmtId="0" fontId="29" fillId="0" borderId="0" xfId="0" applyFont="1"/>
    <xf numFmtId="0" fontId="6" fillId="14" borderId="14" xfId="2" applyFont="1" applyFill="1" applyBorder="1" applyAlignment="1">
      <alignment horizontal="center" vertical="center" wrapText="1"/>
    </xf>
    <xf numFmtId="0" fontId="6" fillId="14" borderId="17" xfId="2" applyFont="1" applyFill="1" applyBorder="1" applyAlignment="1">
      <alignment horizontal="center" vertical="center" wrapText="1"/>
    </xf>
    <xf numFmtId="0" fontId="6" fillId="14" borderId="46" xfId="2" applyFont="1" applyFill="1" applyBorder="1" applyAlignment="1">
      <alignment horizontal="center" vertical="center" wrapText="1"/>
    </xf>
    <xf numFmtId="0" fontId="6" fillId="14" borderId="25" xfId="2" applyFont="1" applyFill="1" applyBorder="1" applyAlignment="1">
      <alignment horizontal="center" vertical="center" wrapText="1"/>
    </xf>
    <xf numFmtId="0" fontId="6" fillId="14" borderId="41" xfId="2" applyFont="1" applyFill="1" applyBorder="1" applyAlignment="1">
      <alignment horizontal="center" vertical="center" wrapText="1"/>
    </xf>
    <xf numFmtId="3" fontId="27" fillId="0" borderId="4" xfId="2" applyNumberFormat="1" applyFont="1" applyBorder="1" applyAlignment="1" applyProtection="1">
      <alignment vertical="center" wrapText="1"/>
      <protection locked="0"/>
    </xf>
    <xf numFmtId="0" fontId="27" fillId="0" borderId="4" xfId="2" applyFont="1" applyBorder="1" applyAlignment="1" applyProtection="1">
      <alignment vertical="center" wrapText="1"/>
      <protection locked="0"/>
    </xf>
    <xf numFmtId="0" fontId="3" fillId="0" borderId="0" xfId="2" applyFont="1" applyAlignment="1">
      <alignment wrapText="1"/>
    </xf>
    <xf numFmtId="0" fontId="27" fillId="0" borderId="26" xfId="2" applyNumberFormat="1" applyFont="1" applyBorder="1" applyAlignment="1" applyProtection="1">
      <alignment horizontal="center" vertical="center" wrapText="1"/>
      <protection locked="0"/>
    </xf>
    <xf numFmtId="0" fontId="39" fillId="0" borderId="0" xfId="0" applyFont="1" applyBorder="1" applyAlignment="1">
      <alignment horizontal="left" vertical="center"/>
    </xf>
    <xf numFmtId="0" fontId="39" fillId="0" borderId="0" xfId="0" applyFont="1" applyBorder="1" applyAlignment="1">
      <alignment horizontal="center"/>
    </xf>
    <xf numFmtId="0" fontId="39" fillId="0" borderId="0" xfId="0" applyFont="1" applyBorder="1" applyAlignment="1">
      <alignment horizontal="center" wrapText="1"/>
    </xf>
    <xf numFmtId="165" fontId="39" fillId="0" borderId="0" xfId="0" applyNumberFormat="1" applyFont="1" applyBorder="1"/>
    <xf numFmtId="0" fontId="39" fillId="0" borderId="0" xfId="0" applyFont="1" applyBorder="1"/>
    <xf numFmtId="0" fontId="3" fillId="0" borderId="64" xfId="0" applyFont="1" applyBorder="1" applyAlignment="1"/>
    <xf numFmtId="0" fontId="3" fillId="0" borderId="43" xfId="0" applyFont="1" applyBorder="1" applyAlignment="1"/>
    <xf numFmtId="0" fontId="3" fillId="0" borderId="65" xfId="0" applyFont="1" applyBorder="1" applyAlignment="1"/>
    <xf numFmtId="0" fontId="6" fillId="0" borderId="4" xfId="0" applyFont="1" applyBorder="1" applyAlignment="1">
      <alignment horizontal="left" vertical="center"/>
    </xf>
    <xf numFmtId="0" fontId="6" fillId="0" borderId="4" xfId="0" applyFont="1" applyBorder="1" applyAlignment="1">
      <alignment horizontal="center"/>
    </xf>
    <xf numFmtId="165" fontId="6" fillId="0" borderId="4" xfId="0" applyNumberFormat="1" applyFont="1" applyBorder="1"/>
    <xf numFmtId="0" fontId="6" fillId="0" borderId="4" xfId="0" applyFont="1" applyBorder="1"/>
    <xf numFmtId="2" fontId="6" fillId="0" borderId="4" xfId="0" applyNumberFormat="1" applyFont="1" applyBorder="1"/>
    <xf numFmtId="0" fontId="8" fillId="32" borderId="4" xfId="0" applyFont="1" applyFill="1" applyBorder="1" applyAlignment="1">
      <alignment horizontal="center" vertical="center"/>
    </xf>
    <xf numFmtId="0" fontId="8" fillId="32" borderId="4" xfId="0" applyFont="1" applyFill="1" applyBorder="1" applyAlignment="1">
      <alignment horizontal="center" vertical="center" wrapText="1"/>
    </xf>
    <xf numFmtId="0" fontId="55" fillId="0" borderId="4" xfId="0" applyFont="1" applyBorder="1" applyAlignment="1">
      <alignment horizontal="center" vertical="center" wrapText="1"/>
    </xf>
    <xf numFmtId="172" fontId="55" fillId="0" borderId="4" xfId="0" applyNumberFormat="1" applyFont="1" applyBorder="1" applyAlignment="1">
      <alignment horizontal="center" vertical="center" wrapText="1"/>
    </xf>
    <xf numFmtId="4" fontId="55" fillId="0" borderId="4" xfId="0" applyNumberFormat="1" applyFont="1" applyBorder="1" applyAlignment="1">
      <alignment horizontal="right" vertical="center" wrapText="1"/>
    </xf>
    <xf numFmtId="0" fontId="6" fillId="0" borderId="1"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wrapText="1"/>
    </xf>
    <xf numFmtId="0" fontId="6" fillId="0" borderId="3" xfId="0" applyFont="1" applyBorder="1" applyAlignment="1">
      <alignment horizontal="center" wrapText="1"/>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164" fontId="3" fillId="0" borderId="1" xfId="1" applyNumberFormat="1" applyFont="1" applyBorder="1" applyAlignment="1" applyProtection="1">
      <alignment horizontal="center"/>
      <protection locked="0"/>
    </xf>
    <xf numFmtId="164" fontId="3" fillId="0" borderId="3" xfId="1" applyNumberFormat="1" applyFont="1" applyBorder="1" applyAlignment="1" applyProtection="1">
      <alignment horizontal="center"/>
      <protection locked="0"/>
    </xf>
    <xf numFmtId="0" fontId="10" fillId="9" borderId="14" xfId="0" applyFont="1" applyFill="1" applyBorder="1" applyAlignment="1" applyProtection="1">
      <alignment horizontal="center" vertical="center" wrapText="1"/>
    </xf>
    <xf numFmtId="0" fontId="10" fillId="9" borderId="15" xfId="0" applyFont="1" applyFill="1" applyBorder="1" applyAlignment="1" applyProtection="1">
      <alignment horizontal="center" vertical="center" wrapText="1"/>
    </xf>
    <xf numFmtId="0" fontId="10"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36" xfId="0" applyFont="1" applyBorder="1" applyAlignment="1">
      <alignment horizont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19" xfId="0" applyFont="1" applyBorder="1" applyAlignment="1">
      <alignment horizontal="center"/>
    </xf>
    <xf numFmtId="0" fontId="3" fillId="7" borderId="42"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0" xfId="0" applyFont="1" applyAlignment="1">
      <alignment horizontal="center" vertical="center" wrapText="1"/>
    </xf>
    <xf numFmtId="0" fontId="3" fillId="0" borderId="0"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3" fillId="7" borderId="46" xfId="0" applyFont="1" applyFill="1" applyBorder="1" applyAlignment="1" applyProtection="1">
      <alignment horizontal="center" vertical="center" wrapText="1"/>
    </xf>
    <xf numFmtId="0" fontId="5" fillId="6" borderId="56"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4" xfId="0" applyFont="1" applyFill="1" applyBorder="1" applyAlignment="1">
      <alignment horizontal="center"/>
    </xf>
    <xf numFmtId="0" fontId="3" fillId="0" borderId="4" xfId="0" applyFont="1" applyFill="1" applyBorder="1" applyAlignment="1">
      <alignment horizontal="center" vertical="top" wrapText="1"/>
    </xf>
    <xf numFmtId="164" fontId="3" fillId="0" borderId="1" xfId="1" applyNumberFormat="1" applyFont="1" applyFill="1" applyBorder="1" applyAlignment="1" applyProtection="1">
      <alignment horizontal="center"/>
      <protection locked="0"/>
    </xf>
    <xf numFmtId="164" fontId="3" fillId="0" borderId="3" xfId="1" applyNumberFormat="1" applyFont="1" applyFill="1" applyBorder="1" applyAlignment="1" applyProtection="1">
      <alignment horizontal="center"/>
      <protection locked="0"/>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0" borderId="4"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10" borderId="52"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10" borderId="5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12"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3" fillId="10" borderId="46"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2" borderId="5"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0" borderId="26" xfId="0" applyFont="1" applyBorder="1" applyAlignment="1">
      <alignment horizontal="center"/>
    </xf>
    <xf numFmtId="0" fontId="3" fillId="0" borderId="27" xfId="0" applyFont="1" applyBorder="1" applyAlignment="1">
      <alignment horizontal="center"/>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10" fillId="11" borderId="14" xfId="0" applyFont="1" applyFill="1" applyBorder="1" applyAlignment="1" applyProtection="1">
      <alignment horizontal="center" vertical="center" wrapText="1"/>
    </xf>
    <xf numFmtId="0" fontId="10" fillId="11" borderId="15" xfId="0" applyFont="1" applyFill="1" applyBorder="1" applyAlignment="1" applyProtection="1">
      <alignment horizontal="center" vertical="center" wrapText="1"/>
    </xf>
    <xf numFmtId="0" fontId="10" fillId="11" borderId="16"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44" xfId="0" applyFont="1" applyFill="1" applyBorder="1" applyAlignment="1">
      <alignment horizontal="center"/>
    </xf>
    <xf numFmtId="0" fontId="7" fillId="19" borderId="38" xfId="0" applyFont="1" applyFill="1" applyBorder="1" applyAlignment="1">
      <alignment horizontal="center" wrapText="1"/>
    </xf>
    <xf numFmtId="0" fontId="7" fillId="19" borderId="12" xfId="0" applyFont="1" applyFill="1" applyBorder="1" applyAlignment="1">
      <alignment horizontal="center" wrapText="1"/>
    </xf>
    <xf numFmtId="0" fontId="7" fillId="19" borderId="39" xfId="0" applyFont="1" applyFill="1" applyBorder="1" applyAlignment="1">
      <alignment horizontal="center" wrapText="1"/>
    </xf>
    <xf numFmtId="0" fontId="3" fillId="17" borderId="28" xfId="0" applyFont="1" applyFill="1" applyBorder="1" applyAlignment="1">
      <alignment horizontal="center" wrapText="1"/>
    </xf>
    <xf numFmtId="0" fontId="3" fillId="17" borderId="29" xfId="0" applyFont="1" applyFill="1" applyBorder="1" applyAlignment="1">
      <alignment horizontal="center" wrapText="1"/>
    </xf>
    <xf numFmtId="0" fontId="10" fillId="21" borderId="11" xfId="0" applyFont="1" applyFill="1" applyBorder="1" applyAlignment="1">
      <alignment horizontal="center"/>
    </xf>
    <xf numFmtId="0" fontId="10" fillId="21" borderId="12" xfId="0" applyFont="1" applyFill="1" applyBorder="1" applyAlignment="1">
      <alignment horizontal="center"/>
    </xf>
    <xf numFmtId="0" fontId="10" fillId="21" borderId="13" xfId="0" applyFont="1" applyFill="1" applyBorder="1" applyAlignment="1">
      <alignment horizontal="center"/>
    </xf>
    <xf numFmtId="0" fontId="3" fillId="19" borderId="52" xfId="0" applyFont="1" applyFill="1" applyBorder="1" applyAlignment="1">
      <alignment horizontal="center" wrapText="1"/>
    </xf>
    <xf numFmtId="0" fontId="3" fillId="19" borderId="53" xfId="0" applyFont="1" applyFill="1" applyBorder="1" applyAlignment="1">
      <alignment horizontal="center" wrapText="1"/>
    </xf>
    <xf numFmtId="0" fontId="5" fillId="0" borderId="28" xfId="0" applyFont="1" applyFill="1" applyBorder="1" applyAlignment="1">
      <alignment horizontal="center" wrapText="1"/>
    </xf>
    <xf numFmtId="0" fontId="5" fillId="0" borderId="30" xfId="0" applyFont="1" applyFill="1" applyBorder="1" applyAlignment="1">
      <alignment horizontal="center" wrapText="1"/>
    </xf>
    <xf numFmtId="0" fontId="5" fillId="0" borderId="31" xfId="0" applyFont="1" applyFill="1" applyBorder="1" applyAlignment="1">
      <alignment horizontal="center" wrapText="1"/>
    </xf>
    <xf numFmtId="0" fontId="5" fillId="0" borderId="36"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3" fillId="0" borderId="12" xfId="0" applyFont="1" applyFill="1" applyBorder="1" applyAlignment="1">
      <alignment horizontal="center" wrapText="1"/>
    </xf>
    <xf numFmtId="0" fontId="3" fillId="0" borderId="1" xfId="0" applyFont="1" applyFill="1" applyBorder="1" applyAlignment="1">
      <alignment vertical="center" wrapText="1"/>
    </xf>
    <xf numFmtId="0" fontId="0" fillId="0" borderId="3" xfId="0" applyBorder="1" applyAlignment="1">
      <alignment vertical="center" wrapText="1"/>
    </xf>
    <xf numFmtId="0" fontId="3" fillId="0" borderId="9" xfId="0" applyFont="1" applyFill="1" applyBorder="1" applyAlignment="1">
      <alignment vertical="center" wrapText="1"/>
    </xf>
    <xf numFmtId="0" fontId="0" fillId="0" borderId="18" xfId="0" applyBorder="1" applyAlignment="1">
      <alignment vertical="center" wrapText="1"/>
    </xf>
    <xf numFmtId="0" fontId="3" fillId="17" borderId="15" xfId="0" applyFont="1" applyFill="1" applyBorder="1" applyAlignment="1">
      <alignment horizontal="center" wrapText="1"/>
    </xf>
    <xf numFmtId="0" fontId="3" fillId="0" borderId="1" xfId="0" applyFont="1" applyFill="1" applyBorder="1" applyAlignment="1">
      <alignment horizontal="center" vertical="center" wrapText="1"/>
    </xf>
    <xf numFmtId="0" fontId="0" fillId="0" borderId="3" xfId="0"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wrapText="1"/>
    </xf>
    <xf numFmtId="0" fontId="5" fillId="4" borderId="28" xfId="0" applyFont="1" applyFill="1" applyBorder="1" applyAlignment="1">
      <alignment horizontal="center" wrapText="1"/>
    </xf>
    <xf numFmtId="0" fontId="5" fillId="4" borderId="30" xfId="0" applyFont="1" applyFill="1" applyBorder="1" applyAlignment="1">
      <alignment horizontal="center" wrapText="1"/>
    </xf>
    <xf numFmtId="0" fontId="5" fillId="4" borderId="31" xfId="0" applyFont="1" applyFill="1" applyBorder="1" applyAlignment="1">
      <alignment horizontal="center" wrapText="1"/>
    </xf>
    <xf numFmtId="0" fontId="10" fillId="21" borderId="11" xfId="0" applyFont="1" applyFill="1" applyBorder="1" applyAlignment="1">
      <alignment horizontal="center" wrapText="1"/>
    </xf>
    <xf numFmtId="0" fontId="10" fillId="21" borderId="12" xfId="0" applyFont="1" applyFill="1" applyBorder="1" applyAlignment="1">
      <alignment horizontal="center" wrapText="1"/>
    </xf>
    <xf numFmtId="0" fontId="10" fillId="21" borderId="13" xfId="0" applyFont="1" applyFill="1" applyBorder="1" applyAlignment="1">
      <alignment horizontal="center" wrapText="1"/>
    </xf>
    <xf numFmtId="0" fontId="10" fillId="22" borderId="11" xfId="0" applyFont="1" applyFill="1" applyBorder="1" applyAlignment="1" applyProtection="1">
      <alignment horizontal="center" vertical="center" wrapText="1"/>
    </xf>
    <xf numFmtId="0" fontId="10" fillId="22" borderId="12" xfId="0" applyFont="1" applyFill="1" applyBorder="1" applyAlignment="1" applyProtection="1">
      <alignment horizontal="center" vertical="center" wrapText="1"/>
    </xf>
    <xf numFmtId="0" fontId="10" fillId="22" borderId="13" xfId="0" applyFont="1" applyFill="1" applyBorder="1" applyAlignment="1" applyProtection="1">
      <alignment horizontal="center" vertical="center" wrapText="1"/>
    </xf>
    <xf numFmtId="0" fontId="8" fillId="15" borderId="14" xfId="2" applyFont="1" applyFill="1" applyBorder="1" applyAlignment="1">
      <alignment horizontal="center" vertical="center" wrapText="1"/>
    </xf>
    <xf numFmtId="0" fontId="8" fillId="15" borderId="15" xfId="2" applyFont="1" applyFill="1" applyBorder="1" applyAlignment="1">
      <alignment horizontal="center" vertical="center" wrapText="1"/>
    </xf>
    <xf numFmtId="0" fontId="8" fillId="15" borderId="16" xfId="2" applyFont="1" applyFill="1" applyBorder="1" applyAlignment="1">
      <alignment horizontal="center" vertical="center" wrapText="1"/>
    </xf>
    <xf numFmtId="0" fontId="3" fillId="18" borderId="20" xfId="2" applyFont="1" applyFill="1" applyBorder="1" applyAlignment="1" applyProtection="1">
      <alignment horizontal="center" vertical="center" wrapText="1"/>
    </xf>
    <xf numFmtId="0" fontId="3" fillId="18" borderId="37" xfId="2" applyFont="1" applyFill="1" applyBorder="1" applyAlignment="1" applyProtection="1">
      <alignment horizontal="center" vertical="center" wrapText="1"/>
    </xf>
    <xf numFmtId="0" fontId="3" fillId="0" borderId="26" xfId="2" applyFont="1" applyBorder="1" applyAlignment="1">
      <alignment horizontal="center" vertical="center"/>
    </xf>
    <xf numFmtId="0" fontId="3" fillId="0" borderId="27" xfId="2" applyFont="1" applyBorder="1" applyAlignment="1">
      <alignment horizontal="center" vertical="center"/>
    </xf>
    <xf numFmtId="0" fontId="3" fillId="0" borderId="39" xfId="2" applyFont="1" applyBorder="1" applyAlignment="1">
      <alignment horizontal="center"/>
    </xf>
    <xf numFmtId="0" fontId="3" fillId="0" borderId="33" xfId="2" applyFont="1" applyBorder="1" applyAlignment="1">
      <alignment horizontal="center"/>
    </xf>
    <xf numFmtId="0" fontId="3" fillId="0" borderId="38" xfId="2" applyFont="1" applyBorder="1" applyAlignment="1">
      <alignment horizontal="center"/>
    </xf>
    <xf numFmtId="0" fontId="5" fillId="14" borderId="14" xfId="2" applyFont="1" applyFill="1" applyBorder="1" applyAlignment="1" applyProtection="1">
      <alignment horizontal="center" vertical="center" wrapText="1"/>
    </xf>
    <xf numFmtId="0" fontId="5" fillId="14" borderId="15" xfId="2" applyFont="1" applyFill="1" applyBorder="1" applyAlignment="1" applyProtection="1">
      <alignment horizontal="center" vertical="center" wrapText="1"/>
    </xf>
    <xf numFmtId="0" fontId="1" fillId="14" borderId="15" xfId="2" applyFont="1" applyFill="1" applyBorder="1" applyAlignment="1"/>
    <xf numFmtId="0" fontId="1" fillId="14" borderId="16" xfId="2" applyFont="1" applyFill="1" applyBorder="1" applyAlignment="1"/>
    <xf numFmtId="0" fontId="3" fillId="18" borderId="2" xfId="2" applyFont="1" applyFill="1" applyBorder="1" applyAlignment="1" applyProtection="1">
      <alignment horizontal="center" vertical="center" wrapText="1"/>
    </xf>
    <xf numFmtId="0" fontId="3" fillId="18" borderId="3" xfId="2" applyFont="1" applyFill="1" applyBorder="1" applyAlignment="1" applyProtection="1">
      <alignment horizontal="center" vertical="center" wrapText="1"/>
    </xf>
    <xf numFmtId="0" fontId="5" fillId="4" borderId="1" xfId="2" applyFont="1" applyFill="1" applyBorder="1" applyAlignment="1" applyProtection="1">
      <alignment horizontal="center" vertical="center" wrapText="1"/>
    </xf>
    <xf numFmtId="0" fontId="5" fillId="4" borderId="2" xfId="2" applyFont="1" applyFill="1" applyBorder="1" applyAlignment="1" applyProtection="1">
      <alignment horizontal="center" vertical="center" wrapText="1"/>
    </xf>
    <xf numFmtId="0" fontId="5" fillId="4" borderId="8" xfId="2" applyFont="1" applyFill="1" applyBorder="1" applyAlignment="1" applyProtection="1">
      <alignment horizontal="center" vertical="center" wrapText="1"/>
    </xf>
    <xf numFmtId="0" fontId="3" fillId="14" borderId="46" xfId="2" applyFont="1" applyFill="1" applyBorder="1" applyAlignment="1" applyProtection="1">
      <alignment horizontal="center" vertical="center" wrapText="1"/>
    </xf>
    <xf numFmtId="0" fontId="3" fillId="14" borderId="41" xfId="2" applyFont="1" applyFill="1" applyBorder="1" applyAlignment="1" applyProtection="1">
      <alignment horizontal="center" vertical="center" wrapText="1"/>
    </xf>
    <xf numFmtId="0" fontId="3" fillId="18" borderId="23" xfId="2" applyFont="1" applyFill="1" applyBorder="1" applyAlignment="1" applyProtection="1">
      <alignment horizontal="center" vertical="center" wrapText="1"/>
    </xf>
    <xf numFmtId="0" fontId="3" fillId="18" borderId="18" xfId="2" applyFont="1" applyFill="1" applyBorder="1" applyAlignment="1" applyProtection="1">
      <alignment horizontal="center" vertical="center" wrapText="1"/>
    </xf>
    <xf numFmtId="0" fontId="3" fillId="18" borderId="54" xfId="2" applyFont="1" applyFill="1" applyBorder="1" applyAlignment="1" applyProtection="1">
      <alignment horizontal="center" vertical="center" wrapText="1"/>
    </xf>
    <xf numFmtId="0" fontId="3" fillId="18" borderId="55"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45" fillId="0" borderId="4" xfId="2" applyFont="1" applyFill="1" applyBorder="1" applyAlignment="1">
      <alignment horizontal="center" vertical="center" wrapText="1"/>
    </xf>
    <xf numFmtId="0" fontId="45" fillId="0" borderId="19" xfId="2" applyFont="1" applyFill="1" applyBorder="1" applyAlignment="1">
      <alignment horizontal="center" vertical="center" wrapText="1"/>
    </xf>
    <xf numFmtId="0" fontId="3" fillId="0" borderId="4" xfId="2" applyFont="1" applyBorder="1" applyAlignment="1">
      <alignment horizontal="center"/>
    </xf>
    <xf numFmtId="0" fontId="3" fillId="0" borderId="19" xfId="2" applyFont="1" applyBorder="1" applyAlignment="1">
      <alignment horizontal="center"/>
    </xf>
    <xf numFmtId="0" fontId="3" fillId="0" borderId="26" xfId="2" applyFont="1" applyBorder="1" applyAlignment="1">
      <alignment horizontal="center" vertical="center" wrapText="1"/>
    </xf>
    <xf numFmtId="0" fontId="3" fillId="0" borderId="27" xfId="2" applyFont="1" applyBorder="1" applyAlignment="1">
      <alignment horizontal="center" vertical="center" wrapText="1"/>
    </xf>
    <xf numFmtId="0" fontId="5" fillId="14" borderId="16" xfId="2" applyFont="1" applyFill="1" applyBorder="1" applyAlignment="1" applyProtection="1">
      <alignment horizontal="center" vertical="center" wrapText="1"/>
    </xf>
    <xf numFmtId="0" fontId="1" fillId="0" borderId="4" xfId="2" applyFont="1" applyBorder="1" applyAlignment="1"/>
    <xf numFmtId="0" fontId="1" fillId="0" borderId="19" xfId="2" applyFont="1" applyBorder="1" applyAlignment="1"/>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2" xfId="2" applyFont="1" applyFill="1" applyBorder="1" applyAlignment="1">
      <alignment horizontal="center" vertical="center" wrapText="1"/>
    </xf>
    <xf numFmtId="0" fontId="3" fillId="18" borderId="15" xfId="2" applyFont="1" applyFill="1" applyBorder="1" applyAlignment="1">
      <alignment horizontal="left" vertical="center" wrapText="1"/>
    </xf>
    <xf numFmtId="0" fontId="4" fillId="0" borderId="15" xfId="2" applyFont="1" applyBorder="1" applyAlignment="1" applyProtection="1">
      <alignment horizontal="center" vertical="center" wrapText="1"/>
      <protection locked="0"/>
    </xf>
    <xf numFmtId="0" fontId="4" fillId="0" borderId="16" xfId="2" applyFont="1" applyBorder="1" applyAlignment="1" applyProtection="1">
      <alignment horizontal="center" vertical="center" wrapText="1"/>
      <protection locked="0"/>
    </xf>
    <xf numFmtId="0" fontId="3" fillId="18" borderId="4" xfId="2" applyFont="1" applyFill="1" applyBorder="1" applyAlignment="1">
      <alignment horizontal="left" vertical="center" wrapText="1"/>
    </xf>
    <xf numFmtId="0" fontId="4" fillId="4" borderId="4" xfId="2" applyFont="1" applyFill="1" applyBorder="1" applyAlignment="1" applyProtection="1">
      <alignment horizontal="center" vertical="center" wrapText="1"/>
      <protection locked="0"/>
    </xf>
    <xf numFmtId="0" fontId="4" fillId="4" borderId="19" xfId="2" applyFont="1" applyFill="1" applyBorder="1" applyAlignment="1" applyProtection="1">
      <alignment horizontal="center" vertical="center" wrapText="1"/>
      <protection locked="0"/>
    </xf>
    <xf numFmtId="0" fontId="3" fillId="3" borderId="4" xfId="2" applyFont="1" applyFill="1" applyBorder="1" applyAlignment="1">
      <alignment vertical="center" wrapText="1"/>
    </xf>
    <xf numFmtId="0" fontId="4" fillId="0" borderId="4"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wrapText="1"/>
      <protection locked="0"/>
    </xf>
    <xf numFmtId="0" fontId="3" fillId="18" borderId="26" xfId="2" applyFont="1" applyFill="1" applyBorder="1" applyAlignment="1">
      <alignment horizontal="left" vertical="center" wrapText="1"/>
    </xf>
    <xf numFmtId="0" fontId="4" fillId="0" borderId="26" xfId="2" applyFont="1" applyBorder="1" applyAlignment="1" applyProtection="1">
      <alignment horizontal="center" vertical="center" wrapText="1"/>
      <protection locked="0"/>
    </xf>
    <xf numFmtId="0" fontId="4" fillId="0" borderId="27" xfId="2" applyFont="1" applyBorder="1" applyAlignment="1" applyProtection="1">
      <alignment horizontal="center" vertical="center" wrapText="1"/>
      <protection locked="0"/>
    </xf>
    <xf numFmtId="0" fontId="3" fillId="14" borderId="46" xfId="2" applyFont="1" applyFill="1" applyBorder="1" applyAlignment="1">
      <alignment horizontal="center" vertical="center" wrapText="1"/>
    </xf>
    <xf numFmtId="0" fontId="11" fillId="0" borderId="53" xfId="0" applyFont="1" applyBorder="1" applyAlignment="1">
      <alignment horizontal="center" vertical="center" wrapText="1"/>
    </xf>
    <xf numFmtId="0" fontId="3" fillId="18" borderId="9" xfId="2" applyFont="1" applyFill="1" applyBorder="1" applyAlignment="1">
      <alignment vertical="center" wrapText="1"/>
    </xf>
    <xf numFmtId="0" fontId="11" fillId="0" borderId="18" xfId="0" applyFont="1" applyBorder="1" applyAlignment="1">
      <alignment vertical="center" wrapText="1"/>
    </xf>
    <xf numFmtId="0" fontId="11" fillId="0" borderId="63" xfId="0" applyFont="1" applyBorder="1" applyAlignment="1">
      <alignment vertical="center" wrapText="1"/>
    </xf>
    <xf numFmtId="0" fontId="11" fillId="0" borderId="59" xfId="0" applyFont="1" applyBorder="1" applyAlignment="1">
      <alignment vertical="center" wrapText="1"/>
    </xf>
    <xf numFmtId="0" fontId="4" fillId="0" borderId="9" xfId="2" applyFont="1" applyBorder="1" applyAlignment="1" applyProtection="1">
      <alignment horizontal="center" vertical="center" wrapText="1"/>
      <protection locked="0"/>
    </xf>
    <xf numFmtId="0" fontId="11" fillId="0" borderId="23"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9" xfId="0" applyFont="1" applyBorder="1" applyAlignment="1">
      <alignment horizontal="center" vertical="center" wrapText="1"/>
    </xf>
    <xf numFmtId="0" fontId="3" fillId="18" borderId="15" xfId="2" applyFont="1" applyFill="1" applyBorder="1" applyAlignment="1">
      <alignment vertical="center" wrapText="1"/>
    </xf>
    <xf numFmtId="0" fontId="4" fillId="0" borderId="15" xfId="2" applyFont="1" applyBorder="1" applyAlignment="1" applyProtection="1">
      <alignment horizontal="justify" vertical="center" wrapText="1"/>
      <protection locked="0"/>
    </xf>
    <xf numFmtId="0" fontId="4" fillId="0" borderId="16" xfId="2" applyFont="1" applyBorder="1" applyAlignment="1" applyProtection="1">
      <alignment horizontal="justify"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3" fillId="18" borderId="9" xfId="2" applyFont="1" applyFill="1" applyBorder="1" applyAlignment="1">
      <alignment horizontal="left" vertical="center" wrapText="1"/>
    </xf>
    <xf numFmtId="0" fontId="3" fillId="18" borderId="18" xfId="2"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24" xfId="0" applyFont="1" applyBorder="1" applyAlignment="1">
      <alignment horizontal="left" vertical="center" wrapText="1"/>
    </xf>
    <xf numFmtId="0" fontId="11" fillId="0" borderId="51" xfId="0" applyFont="1" applyBorder="1" applyAlignment="1">
      <alignment horizontal="left" vertical="center" wrapText="1"/>
    </xf>
    <xf numFmtId="0" fontId="11" fillId="0" borderId="55" xfId="0" applyFont="1" applyBorder="1" applyAlignment="1">
      <alignment horizontal="left" vertical="center" wrapText="1"/>
    </xf>
    <xf numFmtId="0" fontId="4" fillId="4" borderId="9" xfId="2" applyFont="1" applyFill="1" applyBorder="1" applyAlignment="1" applyProtection="1">
      <alignment horizontal="center" vertical="center" wrapText="1"/>
      <protection locked="0"/>
    </xf>
    <xf numFmtId="0" fontId="4" fillId="4" borderId="23" xfId="2" applyFont="1" applyFill="1" applyBorder="1" applyAlignment="1" applyProtection="1">
      <alignment horizontal="center" vertical="center" wrapText="1"/>
      <protection locked="0"/>
    </xf>
    <xf numFmtId="0" fontId="4" fillId="4" borderId="57" xfId="2"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0" xfId="0" applyFont="1" applyBorder="1" applyAlignment="1">
      <alignment horizontal="center" vertical="center" wrapText="1"/>
    </xf>
    <xf numFmtId="0" fontId="3" fillId="0" borderId="44" xfId="2" applyFont="1" applyFill="1" applyBorder="1" applyAlignment="1">
      <alignment horizontal="center" vertical="center" wrapText="1"/>
    </xf>
    <xf numFmtId="0" fontId="3" fillId="18" borderId="6" xfId="2" applyFont="1" applyFill="1" applyBorder="1" applyAlignment="1">
      <alignment vertical="center" wrapText="1"/>
    </xf>
    <xf numFmtId="0" fontId="3" fillId="18" borderId="6" xfId="2" applyFont="1" applyFill="1" applyBorder="1" applyAlignment="1">
      <alignment horizontal="center" vertical="center" wrapText="1"/>
    </xf>
    <xf numFmtId="0" fontId="3" fillId="4" borderId="6" xfId="2" quotePrefix="1" applyFont="1" applyFill="1" applyBorder="1" applyAlignment="1" applyProtection="1">
      <alignment horizontal="left" vertical="center" wrapText="1"/>
      <protection locked="0"/>
    </xf>
    <xf numFmtId="0" fontId="3" fillId="4" borderId="6" xfId="2" applyFont="1" applyFill="1" applyBorder="1" applyAlignment="1" applyProtection="1">
      <alignment horizontal="left" vertical="center" wrapText="1"/>
      <protection locked="0"/>
    </xf>
    <xf numFmtId="0" fontId="3" fillId="18" borderId="28" xfId="2" applyFont="1" applyFill="1" applyBorder="1" applyAlignment="1">
      <alignment horizontal="center" vertical="center" wrapText="1"/>
    </xf>
    <xf numFmtId="0" fontId="3" fillId="18" borderId="29" xfId="2" applyFont="1" applyFill="1" applyBorder="1" applyAlignment="1">
      <alignment horizontal="center" vertical="center" wrapText="1"/>
    </xf>
    <xf numFmtId="0" fontId="3" fillId="4" borderId="62" xfId="2" applyFont="1" applyFill="1" applyBorder="1" applyAlignment="1" applyProtection="1">
      <alignment horizontal="left" vertical="center" wrapText="1"/>
      <protection locked="0"/>
    </xf>
    <xf numFmtId="0" fontId="3" fillId="14" borderId="58" xfId="2" applyFont="1" applyFill="1" applyBorder="1" applyAlignment="1">
      <alignment horizontal="center" vertical="center" wrapText="1"/>
    </xf>
    <xf numFmtId="0" fontId="11" fillId="0" borderId="35" xfId="0" applyFont="1" applyBorder="1" applyAlignment="1">
      <alignment horizontal="center" vertical="center" wrapText="1"/>
    </xf>
    <xf numFmtId="0" fontId="3" fillId="18" borderId="18" xfId="2" applyFont="1" applyFill="1" applyBorder="1" applyAlignment="1">
      <alignment vertical="center" wrapText="1"/>
    </xf>
    <xf numFmtId="0" fontId="11" fillId="0" borderId="10" xfId="0" applyFont="1" applyBorder="1" applyAlignment="1">
      <alignment vertical="center" wrapText="1"/>
    </xf>
    <xf numFmtId="0" fontId="11" fillId="0" borderId="24" xfId="0" applyFont="1" applyBorder="1" applyAlignment="1">
      <alignment vertical="center" wrapText="1"/>
    </xf>
    <xf numFmtId="0" fontId="3" fillId="14" borderId="4" xfId="2"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4" fillId="0" borderId="4" xfId="2" applyFont="1" applyBorder="1" applyAlignment="1" applyProtection="1">
      <alignment horizontal="justify" vertical="center" wrapText="1"/>
      <protection locked="0"/>
    </xf>
    <xf numFmtId="0" fontId="4" fillId="0" borderId="23" xfId="2" applyFont="1" applyBorder="1" applyAlignment="1" applyProtection="1">
      <alignment horizontal="center" vertical="center" wrapText="1"/>
      <protection locked="0"/>
    </xf>
    <xf numFmtId="0" fontId="4" fillId="0" borderId="57" xfId="2" applyFont="1" applyBorder="1" applyAlignment="1" applyProtection="1">
      <alignment horizontal="center" vertical="center" wrapText="1"/>
      <protection locked="0"/>
    </xf>
    <xf numFmtId="0" fontId="47" fillId="0" borderId="10"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47" xfId="0" applyFont="1" applyBorder="1" applyAlignment="1">
      <alignment horizontal="center" vertical="center" wrapText="1"/>
    </xf>
    <xf numFmtId="0" fontId="47" fillId="0" borderId="0" xfId="0" applyFont="1" applyAlignment="1">
      <alignment horizontal="center" vertical="center" wrapText="1"/>
    </xf>
    <xf numFmtId="0" fontId="3" fillId="18" borderId="4" xfId="2" applyFont="1" applyFill="1" applyBorder="1" applyAlignment="1">
      <alignment vertical="center" wrapText="1"/>
    </xf>
    <xf numFmtId="0" fontId="3" fillId="18" borderId="26" xfId="2" applyFont="1" applyFill="1" applyBorder="1" applyAlignment="1">
      <alignment vertical="center" wrapText="1"/>
    </xf>
    <xf numFmtId="0" fontId="3" fillId="18" borderId="14" xfId="2" applyFont="1" applyFill="1" applyBorder="1" applyAlignment="1">
      <alignment horizontal="center" vertical="center" wrapText="1"/>
    </xf>
    <xf numFmtId="0" fontId="3" fillId="18" borderId="15" xfId="2" applyFont="1" applyFill="1" applyBorder="1" applyAlignment="1">
      <alignment horizontal="center" vertical="center" wrapText="1"/>
    </xf>
    <xf numFmtId="0" fontId="3" fillId="18" borderId="36" xfId="2" applyFont="1" applyFill="1" applyBorder="1" applyAlignment="1">
      <alignment horizontal="center" vertical="center" wrapText="1"/>
    </xf>
    <xf numFmtId="0" fontId="3" fillId="18" borderId="37" xfId="2" applyFont="1" applyFill="1" applyBorder="1" applyAlignment="1">
      <alignment horizontal="center" vertical="center" wrapText="1"/>
    </xf>
    <xf numFmtId="0" fontId="4" fillId="0" borderId="26" xfId="2" applyFont="1" applyBorder="1" applyAlignment="1" applyProtection="1">
      <alignment horizontal="justify" vertical="center" wrapText="1"/>
      <protection locked="0"/>
    </xf>
    <xf numFmtId="0" fontId="4" fillId="0" borderId="27" xfId="2" applyFont="1" applyBorder="1" applyAlignment="1" applyProtection="1">
      <alignment horizontal="justify" vertical="center" wrapText="1"/>
      <protection locked="0"/>
    </xf>
    <xf numFmtId="4" fontId="3" fillId="4" borderId="4" xfId="2" applyNumberFormat="1" applyFont="1" applyFill="1" applyBorder="1" applyAlignment="1" applyProtection="1">
      <alignment horizontal="center" vertical="center" wrapText="1"/>
      <protection locked="0"/>
    </xf>
    <xf numFmtId="0" fontId="3" fillId="4" borderId="19" xfId="2" applyFont="1" applyFill="1" applyBorder="1" applyAlignment="1" applyProtection="1">
      <alignment horizontal="center" vertical="center" wrapText="1"/>
      <protection locked="0"/>
    </xf>
    <xf numFmtId="0" fontId="3" fillId="0" borderId="4" xfId="2" applyFont="1" applyBorder="1" applyAlignment="1">
      <alignment horizontal="center" vertical="center" wrapText="1"/>
    </xf>
    <xf numFmtId="0" fontId="3" fillId="0" borderId="4" xfId="2" applyFont="1" applyBorder="1" applyAlignment="1">
      <alignment horizontal="center" vertical="center"/>
    </xf>
    <xf numFmtId="0" fontId="3" fillId="4" borderId="4" xfId="2" applyFont="1" applyFill="1" applyBorder="1" applyAlignment="1" applyProtection="1">
      <alignment horizontal="center" vertical="center" wrapText="1"/>
      <protection locked="0"/>
    </xf>
    <xf numFmtId="0" fontId="3" fillId="0" borderId="0" xfId="2" applyFont="1" applyFill="1" applyBorder="1" applyAlignment="1">
      <alignment horizontal="center" vertical="center" wrapText="1"/>
    </xf>
    <xf numFmtId="0" fontId="3" fillId="14" borderId="14" xfId="2" applyFont="1" applyFill="1" applyBorder="1" applyAlignment="1">
      <alignment horizontal="center" vertical="center" wrapText="1"/>
    </xf>
    <xf numFmtId="0" fontId="3" fillId="14" borderId="17" xfId="2" applyFont="1" applyFill="1" applyBorder="1" applyAlignment="1">
      <alignment horizontal="center" vertical="center" wrapText="1"/>
    </xf>
    <xf numFmtId="0" fontId="3" fillId="14" borderId="25" xfId="2" applyFont="1" applyFill="1" applyBorder="1" applyAlignment="1">
      <alignment horizontal="center" vertical="center" wrapText="1"/>
    </xf>
    <xf numFmtId="0" fontId="3" fillId="18" borderId="16" xfId="2" applyFont="1" applyFill="1" applyBorder="1" applyAlignment="1">
      <alignment horizontal="center" vertical="center" wrapText="1"/>
    </xf>
    <xf numFmtId="0" fontId="3" fillId="18" borderId="4" xfId="2" applyFont="1" applyFill="1" applyBorder="1" applyAlignment="1" applyProtection="1">
      <alignment horizontal="center" vertical="center" wrapText="1"/>
      <protection locked="0"/>
    </xf>
    <xf numFmtId="0" fontId="3" fillId="18" borderId="19" xfId="2" applyFont="1" applyFill="1" applyBorder="1" applyAlignment="1" applyProtection="1">
      <alignment horizontal="center" vertical="center" wrapText="1"/>
      <protection locked="0"/>
    </xf>
    <xf numFmtId="0" fontId="3" fillId="0" borderId="26" xfId="2" applyFont="1" applyBorder="1" applyAlignment="1">
      <alignment horizontal="center"/>
    </xf>
    <xf numFmtId="0" fontId="3" fillId="4" borderId="26" xfId="2" applyFont="1" applyFill="1" applyBorder="1" applyAlignment="1" applyProtection="1">
      <alignment horizontal="center" vertical="center" wrapText="1"/>
      <protection locked="0"/>
    </xf>
    <xf numFmtId="0" fontId="3" fillId="4" borderId="27" xfId="2" applyFont="1" applyFill="1" applyBorder="1" applyAlignment="1" applyProtection="1">
      <alignment horizontal="center" vertical="center" wrapText="1"/>
      <protection locked="0"/>
    </xf>
    <xf numFmtId="0" fontId="3" fillId="14" borderId="61" xfId="2"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59" xfId="0" applyFont="1" applyBorder="1" applyAlignment="1">
      <alignment horizontal="center" vertical="center" wrapText="1"/>
    </xf>
    <xf numFmtId="0" fontId="3" fillId="18" borderId="15" xfId="2" applyFont="1" applyFill="1" applyBorder="1" applyAlignment="1">
      <alignment horizontal="center" wrapText="1"/>
    </xf>
    <xf numFmtId="0" fontId="3" fillId="18" borderId="16" xfId="2" applyFont="1" applyFill="1" applyBorder="1" applyAlignment="1">
      <alignment horizontal="center" wrapText="1"/>
    </xf>
    <xf numFmtId="0" fontId="3" fillId="0" borderId="4"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xf>
    <xf numFmtId="0" fontId="3" fillId="0" borderId="19" xfId="2" applyFont="1" applyFill="1" applyBorder="1" applyAlignment="1" applyProtection="1">
      <alignment horizontal="center" vertical="center" wrapText="1"/>
      <protection locked="0"/>
    </xf>
    <xf numFmtId="0" fontId="3" fillId="0" borderId="12" xfId="2" applyFont="1" applyBorder="1" applyAlignment="1">
      <alignment horizontal="center"/>
    </xf>
    <xf numFmtId="0" fontId="3" fillId="18" borderId="33" xfId="2" applyFont="1" applyFill="1" applyBorder="1" applyAlignment="1">
      <alignment horizontal="center" vertical="center" wrapText="1"/>
    </xf>
    <xf numFmtId="0" fontId="4" fillId="0" borderId="33" xfId="2" applyFont="1" applyBorder="1" applyAlignment="1" applyProtection="1">
      <alignment horizontal="center" vertical="center" wrapText="1"/>
      <protection locked="0"/>
    </xf>
    <xf numFmtId="0" fontId="4" fillId="0" borderId="34" xfId="2" applyFont="1" applyBorder="1" applyAlignment="1" applyProtection="1">
      <alignment horizontal="center" vertical="center" wrapText="1"/>
      <protection locked="0"/>
    </xf>
    <xf numFmtId="0" fontId="3" fillId="0" borderId="26" xfId="2" applyFont="1" applyFill="1" applyBorder="1" applyAlignment="1" applyProtection="1">
      <alignment horizontal="center" vertical="center" wrapText="1"/>
    </xf>
    <xf numFmtId="0" fontId="3" fillId="0" borderId="26" xfId="2" applyFont="1" applyFill="1" applyBorder="1" applyAlignment="1" applyProtection="1">
      <alignment horizontal="center" vertical="center" wrapText="1"/>
      <protection locked="0"/>
    </xf>
    <xf numFmtId="0" fontId="3" fillId="0" borderId="27" xfId="2" applyFont="1" applyFill="1" applyBorder="1" applyAlignment="1" applyProtection="1">
      <alignment horizontal="center" vertical="center" wrapText="1"/>
      <protection locked="0"/>
    </xf>
    <xf numFmtId="0" fontId="34" fillId="29" borderId="56" xfId="20" applyFont="1" applyFill="1" applyBorder="1" applyAlignment="1">
      <alignment horizontal="center" vertical="center" wrapText="1"/>
    </xf>
    <xf numFmtId="0" fontId="34" fillId="29" borderId="30" xfId="20" applyFont="1" applyFill="1" applyBorder="1" applyAlignment="1">
      <alignment horizontal="center" vertical="center" wrapText="1"/>
    </xf>
    <xf numFmtId="0" fontId="34" fillId="29" borderId="31" xfId="20" applyFont="1" applyFill="1" applyBorder="1" applyAlignment="1">
      <alignment horizontal="center" vertical="center" wrapText="1"/>
    </xf>
    <xf numFmtId="0" fontId="19" fillId="27" borderId="36" xfId="20" applyFont="1" applyFill="1" applyBorder="1" applyAlignment="1" applyProtection="1">
      <alignment horizontal="center" vertical="center" wrapText="1"/>
    </xf>
    <xf numFmtId="0" fontId="19" fillId="27" borderId="20" xfId="20" applyFont="1" applyFill="1" applyBorder="1" applyAlignment="1" applyProtection="1">
      <alignment horizontal="center" vertical="center" wrapText="1"/>
    </xf>
    <xf numFmtId="0" fontId="19" fillId="27" borderId="37" xfId="20" applyFont="1" applyFill="1" applyBorder="1" applyAlignment="1" applyProtection="1">
      <alignment horizontal="center" vertical="center" wrapText="1"/>
    </xf>
    <xf numFmtId="0" fontId="19" fillId="0" borderId="36" xfId="20" applyFont="1" applyBorder="1" applyAlignment="1">
      <alignment horizontal="center" vertical="center"/>
    </xf>
    <xf numFmtId="0" fontId="19" fillId="0" borderId="20" xfId="20" applyFont="1" applyBorder="1" applyAlignment="1">
      <alignment horizontal="center" vertical="center"/>
    </xf>
    <xf numFmtId="0" fontId="19" fillId="0" borderId="21" xfId="20" applyFont="1" applyBorder="1" applyAlignment="1">
      <alignment horizontal="center" vertical="center"/>
    </xf>
    <xf numFmtId="0" fontId="19" fillId="0" borderId="12" xfId="20" applyFont="1" applyBorder="1" applyAlignment="1">
      <alignment horizontal="center"/>
    </xf>
    <xf numFmtId="0" fontId="35" fillId="26" borderId="56" xfId="20" applyFont="1" applyFill="1" applyBorder="1" applyAlignment="1" applyProtection="1">
      <alignment horizontal="center" vertical="center" wrapText="1"/>
    </xf>
    <xf numFmtId="0" fontId="35" fillId="26" borderId="30" xfId="20" applyFont="1" applyFill="1" applyBorder="1" applyAlignment="1" applyProtection="1">
      <alignment horizontal="center" vertical="center" wrapText="1"/>
    </xf>
    <xf numFmtId="0" fontId="35" fillId="26" borderId="31" xfId="20" applyFont="1" applyFill="1" applyBorder="1" applyAlignment="1" applyProtection="1">
      <alignment horizontal="center" vertical="center" wrapText="1"/>
    </xf>
    <xf numFmtId="0" fontId="19" fillId="27" borderId="1" xfId="20" applyFont="1" applyFill="1" applyBorder="1" applyAlignment="1" applyProtection="1">
      <alignment horizontal="center" vertical="center" wrapText="1"/>
    </xf>
    <xf numFmtId="0" fontId="19" fillId="27" borderId="2" xfId="20" applyFont="1" applyFill="1" applyBorder="1" applyAlignment="1" applyProtection="1">
      <alignment horizontal="center" vertical="center" wrapText="1"/>
    </xf>
    <xf numFmtId="0" fontId="19" fillId="27" borderId="3" xfId="20" applyFont="1" applyFill="1" applyBorder="1" applyAlignment="1" applyProtection="1">
      <alignment horizontal="center" vertical="center" wrapText="1"/>
    </xf>
    <xf numFmtId="0" fontId="19" fillId="24" borderId="1" xfId="20" applyFont="1" applyFill="1" applyBorder="1" applyAlignment="1" applyProtection="1">
      <alignment horizontal="center" vertical="center" wrapText="1"/>
    </xf>
    <xf numFmtId="0" fontId="19" fillId="24" borderId="2" xfId="20" applyFont="1" applyFill="1" applyBorder="1" applyAlignment="1" applyProtection="1">
      <alignment horizontal="center" vertical="center" wrapText="1"/>
    </xf>
    <xf numFmtId="0" fontId="19" fillId="24" borderId="8" xfId="20" applyFont="1" applyFill="1" applyBorder="1" applyAlignment="1" applyProtection="1">
      <alignment horizontal="center" vertical="center" wrapText="1"/>
    </xf>
    <xf numFmtId="0" fontId="19" fillId="26" borderId="46" xfId="20" applyFont="1" applyFill="1" applyBorder="1" applyAlignment="1" applyProtection="1">
      <alignment horizontal="center" vertical="center" wrapText="1"/>
    </xf>
    <xf numFmtId="0" fontId="19" fillId="26" borderId="41" xfId="20" applyFont="1" applyFill="1" applyBorder="1" applyAlignment="1" applyProtection="1">
      <alignment horizontal="center" vertical="center" wrapText="1"/>
    </xf>
    <xf numFmtId="0" fontId="19" fillId="27" borderId="9" xfId="20" applyFont="1" applyFill="1" applyBorder="1" applyAlignment="1" applyProtection="1">
      <alignment horizontal="center" vertical="center" wrapText="1"/>
    </xf>
    <xf numFmtId="0" fontId="19" fillId="27" borderId="23" xfId="20" applyFont="1" applyFill="1" applyBorder="1" applyAlignment="1" applyProtection="1">
      <alignment horizontal="center" vertical="center" wrapText="1"/>
    </xf>
    <xf numFmtId="0" fontId="19" fillId="27" borderId="18" xfId="20" applyFont="1" applyFill="1" applyBorder="1" applyAlignment="1" applyProtection="1">
      <alignment horizontal="center" vertical="center" wrapText="1"/>
    </xf>
    <xf numFmtId="0" fontId="19" fillId="27" borderId="51" xfId="20" applyFont="1" applyFill="1" applyBorder="1" applyAlignment="1" applyProtection="1">
      <alignment horizontal="center" vertical="center" wrapText="1"/>
    </xf>
    <xf numFmtId="0" fontId="19" fillId="27" borderId="54" xfId="20" applyFont="1" applyFill="1" applyBorder="1" applyAlignment="1" applyProtection="1">
      <alignment horizontal="center" vertical="center" wrapText="1"/>
    </xf>
    <xf numFmtId="0" fontId="19" fillId="27" borderId="55" xfId="20" applyFont="1" applyFill="1" applyBorder="1" applyAlignment="1" applyProtection="1">
      <alignment horizontal="center" vertical="center" wrapText="1"/>
    </xf>
    <xf numFmtId="0" fontId="19" fillId="0" borderId="1" xfId="20" applyFont="1" applyFill="1" applyBorder="1" applyAlignment="1" applyProtection="1">
      <alignment horizontal="center" vertical="center" wrapText="1"/>
    </xf>
    <xf numFmtId="0" fontId="19" fillId="0" borderId="2" xfId="20" applyFont="1" applyFill="1" applyBorder="1" applyAlignment="1" applyProtection="1">
      <alignment horizontal="center" vertical="center" wrapText="1"/>
    </xf>
    <xf numFmtId="0" fontId="19" fillId="0" borderId="3" xfId="20" applyFont="1" applyFill="1" applyBorder="1" applyAlignment="1" applyProtection="1">
      <alignment horizontal="center" vertical="center" wrapText="1"/>
    </xf>
    <xf numFmtId="2" fontId="6" fillId="0" borderId="1" xfId="20" applyNumberFormat="1" applyFont="1" applyFill="1" applyBorder="1" applyAlignment="1">
      <alignment horizontal="center" vertical="center" wrapText="1"/>
    </xf>
    <xf numFmtId="2" fontId="6" fillId="0" borderId="8" xfId="20" applyNumberFormat="1" applyFont="1" applyFill="1" applyBorder="1" applyAlignment="1">
      <alignment horizontal="center" vertical="center" wrapText="1"/>
    </xf>
    <xf numFmtId="0" fontId="19" fillId="0" borderId="1" xfId="20" quotePrefix="1" applyFont="1" applyFill="1" applyBorder="1" applyAlignment="1" applyProtection="1">
      <alignment horizontal="center" vertical="center" wrapText="1"/>
    </xf>
    <xf numFmtId="0" fontId="19" fillId="0" borderId="2" xfId="20" quotePrefix="1" applyFont="1" applyFill="1" applyBorder="1" applyAlignment="1" applyProtection="1">
      <alignment horizontal="center" vertical="center" wrapText="1"/>
    </xf>
    <xf numFmtId="0" fontId="19" fillId="0" borderId="3" xfId="20" quotePrefix="1" applyFont="1" applyFill="1" applyBorder="1" applyAlignment="1" applyProtection="1">
      <alignment horizontal="center" vertical="center" wrapText="1"/>
    </xf>
    <xf numFmtId="0" fontId="6" fillId="0" borderId="1" xfId="20" applyFont="1" applyFill="1" applyBorder="1" applyAlignment="1">
      <alignment horizontal="center" vertical="center" wrapText="1"/>
    </xf>
    <xf numFmtId="0" fontId="6" fillId="0" borderId="8" xfId="20" applyFont="1" applyFill="1" applyBorder="1" applyAlignment="1">
      <alignment horizontal="center" vertical="center" wrapText="1"/>
    </xf>
    <xf numFmtId="0" fontId="19" fillId="0" borderId="1" xfId="20" applyFont="1" applyBorder="1" applyAlignment="1">
      <alignment horizontal="center"/>
    </xf>
    <xf numFmtId="0" fontId="19" fillId="0" borderId="2" xfId="20" applyFont="1" applyBorder="1" applyAlignment="1">
      <alignment horizontal="center"/>
    </xf>
    <xf numFmtId="0" fontId="19" fillId="0" borderId="8" xfId="20" applyFont="1" applyBorder="1" applyAlignment="1">
      <alignment horizontal="center"/>
    </xf>
    <xf numFmtId="0" fontId="3" fillId="0" borderId="36" xfId="10" applyFont="1" applyFill="1" applyBorder="1" applyAlignment="1">
      <alignment horizontal="center" wrapText="1"/>
    </xf>
    <xf numFmtId="0" fontId="3" fillId="0" borderId="20" xfId="10" applyFont="1" applyFill="1" applyBorder="1" applyAlignment="1">
      <alignment horizontal="center" wrapText="1"/>
    </xf>
    <xf numFmtId="0" fontId="3" fillId="0" borderId="21" xfId="10" applyFont="1" applyFill="1" applyBorder="1" applyAlignment="1">
      <alignment horizontal="center" wrapText="1"/>
    </xf>
    <xf numFmtId="0" fontId="19" fillId="0" borderId="1" xfId="20" applyFont="1" applyBorder="1" applyAlignment="1">
      <alignment horizontal="center" vertical="center" wrapText="1"/>
    </xf>
    <xf numFmtId="0" fontId="19" fillId="0" borderId="2" xfId="20" applyFont="1" applyBorder="1" applyAlignment="1">
      <alignment horizontal="center" vertical="center" wrapText="1"/>
    </xf>
    <xf numFmtId="0" fontId="19" fillId="0" borderId="8" xfId="20" applyFont="1" applyBorder="1" applyAlignment="1">
      <alignment horizontal="center" vertical="center" wrapText="1"/>
    </xf>
    <xf numFmtId="0" fontId="6" fillId="27" borderId="1" xfId="20" applyFont="1" applyFill="1" applyBorder="1" applyAlignment="1">
      <alignment horizontal="left" vertical="center" wrapText="1"/>
    </xf>
    <xf numFmtId="0" fontId="6" fillId="27" borderId="3" xfId="20" applyFont="1" applyFill="1" applyBorder="1" applyAlignment="1">
      <alignment horizontal="left" vertical="center" wrapText="1"/>
    </xf>
    <xf numFmtId="0" fontId="6" fillId="24" borderId="1" xfId="20" applyFont="1" applyFill="1" applyBorder="1" applyAlignment="1" applyProtection="1">
      <alignment horizontal="center" vertical="center" wrapText="1"/>
      <protection locked="0"/>
    </xf>
    <xf numFmtId="0" fontId="6" fillId="24" borderId="2" xfId="20" applyFont="1" applyFill="1" applyBorder="1" applyAlignment="1" applyProtection="1">
      <alignment horizontal="center" vertical="center" wrapText="1"/>
      <protection locked="0"/>
    </xf>
    <xf numFmtId="0" fontId="6" fillId="24" borderId="8" xfId="20" applyFont="1" applyFill="1" applyBorder="1" applyAlignment="1" applyProtection="1">
      <alignment horizontal="center" vertical="center" wrapText="1"/>
      <protection locked="0"/>
    </xf>
    <xf numFmtId="0" fontId="6" fillId="0" borderId="1" xfId="23" applyFont="1" applyBorder="1" applyAlignment="1" applyProtection="1">
      <alignment horizontal="center" vertical="center" wrapText="1"/>
      <protection locked="0"/>
    </xf>
    <xf numFmtId="0" fontId="6" fillId="0" borderId="2" xfId="23" applyFont="1" applyBorder="1" applyAlignment="1" applyProtection="1">
      <alignment horizontal="center" vertical="center" wrapText="1"/>
      <protection locked="0"/>
    </xf>
    <xf numFmtId="0" fontId="6" fillId="0" borderId="8" xfId="23" applyFont="1" applyBorder="1" applyAlignment="1" applyProtection="1">
      <alignment horizontal="center" vertical="center" wrapText="1"/>
      <protection locked="0"/>
    </xf>
    <xf numFmtId="0" fontId="6" fillId="27" borderId="36" xfId="20" applyFont="1" applyFill="1" applyBorder="1" applyAlignment="1">
      <alignment horizontal="left" vertical="center" wrapText="1"/>
    </xf>
    <xf numFmtId="0" fontId="6" fillId="27" borderId="37" xfId="20" applyFont="1" applyFill="1" applyBorder="1" applyAlignment="1">
      <alignment horizontal="left" vertical="center" wrapText="1"/>
    </xf>
    <xf numFmtId="0" fontId="6" fillId="0" borderId="36" xfId="20" applyFont="1" applyBorder="1" applyAlignment="1" applyProtection="1">
      <alignment horizontal="center" vertical="center" wrapText="1"/>
      <protection locked="0"/>
    </xf>
    <xf numFmtId="0" fontId="6" fillId="0" borderId="20" xfId="20" applyFont="1" applyBorder="1" applyAlignment="1" applyProtection="1">
      <alignment horizontal="center" vertical="center" wrapText="1"/>
      <protection locked="0"/>
    </xf>
    <xf numFmtId="0" fontId="6" fillId="0" borderId="21" xfId="20" applyFont="1" applyBorder="1" applyAlignment="1" applyProtection="1">
      <alignment horizontal="center" vertical="center" wrapText="1"/>
      <protection locked="0"/>
    </xf>
    <xf numFmtId="0" fontId="6" fillId="0" borderId="12" xfId="20" applyFont="1" applyFill="1" applyBorder="1" applyAlignment="1">
      <alignment horizontal="center" vertical="center" wrapText="1"/>
    </xf>
    <xf numFmtId="0" fontId="6" fillId="27" borderId="28" xfId="20" applyFont="1" applyFill="1" applyBorder="1" applyAlignment="1">
      <alignment horizontal="left" vertical="center" wrapText="1"/>
    </xf>
    <xf numFmtId="0" fontId="6" fillId="27" borderId="29" xfId="20" applyFont="1" applyFill="1" applyBorder="1" applyAlignment="1">
      <alignment horizontal="left" vertical="center" wrapText="1"/>
    </xf>
    <xf numFmtId="0" fontId="6" fillId="0" borderId="28" xfId="20" applyFont="1" applyBorder="1" applyAlignment="1" applyProtection="1">
      <alignment horizontal="center" vertical="center" wrapText="1"/>
      <protection locked="0"/>
    </xf>
    <xf numFmtId="0" fontId="6" fillId="0" borderId="30" xfId="20" applyFont="1" applyBorder="1" applyAlignment="1" applyProtection="1">
      <alignment horizontal="center" vertical="center" wrapText="1"/>
      <protection locked="0"/>
    </xf>
    <xf numFmtId="0" fontId="6" fillId="0" borderId="31" xfId="20" applyFont="1" applyBorder="1" applyAlignment="1" applyProtection="1">
      <alignment horizontal="center" vertical="center" wrapText="1"/>
      <protection locked="0"/>
    </xf>
    <xf numFmtId="0" fontId="6" fillId="27" borderId="28" xfId="20" applyFont="1" applyFill="1" applyBorder="1" applyAlignment="1">
      <alignment vertical="center" wrapText="1"/>
    </xf>
    <xf numFmtId="0" fontId="6" fillId="27" borderId="29" xfId="20" applyFont="1" applyFill="1" applyBorder="1" applyAlignment="1">
      <alignment vertical="center" wrapText="1"/>
    </xf>
    <xf numFmtId="0" fontId="6" fillId="0" borderId="28" xfId="20" applyFont="1" applyBorder="1" applyAlignment="1" applyProtection="1">
      <alignment horizontal="justify" vertical="center" wrapText="1"/>
      <protection locked="0"/>
    </xf>
    <xf numFmtId="0" fontId="6" fillId="0" borderId="30" xfId="20" applyFont="1" applyBorder="1" applyAlignment="1" applyProtection="1">
      <alignment horizontal="justify" vertical="center" wrapText="1"/>
      <protection locked="0"/>
    </xf>
    <xf numFmtId="0" fontId="6" fillId="0" borderId="31" xfId="20" applyFont="1" applyBorder="1" applyAlignment="1" applyProtection="1">
      <alignment horizontal="justify" vertical="center" wrapText="1"/>
      <protection locked="0"/>
    </xf>
    <xf numFmtId="0" fontId="6" fillId="27" borderId="1" xfId="20" applyFont="1" applyFill="1" applyBorder="1" applyAlignment="1">
      <alignment vertical="center" wrapText="1"/>
    </xf>
    <xf numFmtId="0" fontId="6" fillId="27" borderId="3" xfId="20" applyFont="1" applyFill="1" applyBorder="1" applyAlignment="1">
      <alignment vertical="center" wrapText="1"/>
    </xf>
    <xf numFmtId="0" fontId="6" fillId="0" borderId="1" xfId="20" applyFont="1" applyBorder="1" applyAlignment="1" applyProtection="1">
      <alignment horizontal="justify" vertical="center" wrapText="1"/>
      <protection locked="0"/>
    </xf>
    <xf numFmtId="0" fontId="6" fillId="0" borderId="2" xfId="20" applyFont="1" applyBorder="1" applyAlignment="1" applyProtection="1">
      <alignment horizontal="justify" vertical="center" wrapText="1"/>
      <protection locked="0"/>
    </xf>
    <xf numFmtId="0" fontId="6" fillId="0" borderId="8" xfId="20" applyFont="1" applyBorder="1" applyAlignment="1" applyProtection="1">
      <alignment horizontal="justify" vertical="center" wrapText="1"/>
      <protection locked="0"/>
    </xf>
    <xf numFmtId="0" fontId="6" fillId="0" borderId="36" xfId="20" applyFont="1" applyBorder="1" applyAlignment="1" applyProtection="1">
      <alignment horizontal="left" vertical="center" wrapText="1"/>
      <protection locked="0"/>
    </xf>
    <xf numFmtId="0" fontId="6" fillId="0" borderId="20" xfId="20" applyFont="1" applyBorder="1" applyAlignment="1" applyProtection="1">
      <alignment horizontal="left" vertical="center" wrapText="1"/>
      <protection locked="0"/>
    </xf>
    <xf numFmtId="0" fontId="6" fillId="0" borderId="21" xfId="20" applyFont="1" applyBorder="1" applyAlignment="1" applyProtection="1">
      <alignment horizontal="left" vertical="center" wrapText="1"/>
      <protection locked="0"/>
    </xf>
    <xf numFmtId="0" fontId="6" fillId="27" borderId="36" xfId="20" applyFont="1" applyFill="1" applyBorder="1" applyAlignment="1">
      <alignment vertical="center" wrapText="1"/>
    </xf>
    <xf numFmtId="0" fontId="6" fillId="27" borderId="37" xfId="20" applyFont="1" applyFill="1" applyBorder="1" applyAlignment="1">
      <alignment vertical="center" wrapText="1"/>
    </xf>
    <xf numFmtId="0" fontId="6" fillId="27" borderId="36" xfId="20" applyFont="1" applyFill="1" applyBorder="1" applyAlignment="1">
      <alignment horizontal="center" vertical="center" wrapText="1"/>
    </xf>
    <xf numFmtId="0" fontId="6" fillId="27" borderId="37" xfId="20" applyFont="1" applyFill="1" applyBorder="1" applyAlignment="1">
      <alignment horizontal="center" vertical="center" wrapText="1"/>
    </xf>
    <xf numFmtId="0" fontId="6" fillId="0" borderId="36" xfId="20" applyFont="1" applyBorder="1" applyAlignment="1" applyProtection="1">
      <alignment horizontal="justify" vertical="center" wrapText="1"/>
      <protection locked="0"/>
    </xf>
    <xf numFmtId="0" fontId="6" fillId="0" borderId="20" xfId="20" applyFont="1" applyBorder="1" applyAlignment="1" applyProtection="1">
      <alignment horizontal="justify" vertical="center" wrapText="1"/>
      <protection locked="0"/>
    </xf>
    <xf numFmtId="0" fontId="6" fillId="0" borderId="21" xfId="20" applyFont="1" applyBorder="1" applyAlignment="1" applyProtection="1">
      <alignment horizontal="justify" vertical="center" wrapText="1"/>
      <protection locked="0"/>
    </xf>
    <xf numFmtId="0" fontId="6" fillId="27" borderId="56" xfId="20" applyFont="1" applyFill="1" applyBorder="1" applyAlignment="1">
      <alignment horizontal="center" vertical="center" wrapText="1"/>
    </xf>
    <xf numFmtId="0" fontId="6" fillId="27" borderId="30" xfId="20" applyFont="1" applyFill="1" applyBorder="1" applyAlignment="1">
      <alignment horizontal="center" vertical="center" wrapText="1"/>
    </xf>
    <xf numFmtId="0" fontId="6" fillId="27" borderId="29" xfId="20" applyFont="1" applyFill="1" applyBorder="1" applyAlignment="1">
      <alignment horizontal="center" vertical="center" wrapText="1"/>
    </xf>
    <xf numFmtId="0" fontId="6" fillId="27" borderId="28" xfId="20" applyFont="1" applyFill="1" applyBorder="1" applyAlignment="1">
      <alignment horizontal="center" vertical="center" wrapText="1"/>
    </xf>
    <xf numFmtId="0" fontId="6" fillId="24" borderId="28" xfId="20" applyFont="1" applyFill="1" applyBorder="1" applyAlignment="1" applyProtection="1">
      <alignment horizontal="center" vertical="center" wrapText="1"/>
      <protection locked="0"/>
    </xf>
    <xf numFmtId="0" fontId="6" fillId="24" borderId="29" xfId="20" applyFont="1" applyFill="1" applyBorder="1" applyAlignment="1" applyProtection="1">
      <alignment horizontal="center" vertical="center" wrapText="1"/>
      <protection locked="0"/>
    </xf>
    <xf numFmtId="0" fontId="6" fillId="24" borderId="31" xfId="20" applyFont="1" applyFill="1" applyBorder="1" applyAlignment="1" applyProtection="1">
      <alignment horizontal="center" vertical="center" wrapText="1"/>
      <protection locked="0"/>
    </xf>
    <xf numFmtId="0" fontId="19" fillId="0" borderId="36" xfId="20" applyFont="1" applyBorder="1" applyAlignment="1">
      <alignment horizontal="center"/>
    </xf>
    <xf numFmtId="0" fontId="19" fillId="0" borderId="37" xfId="20" applyFont="1" applyBorder="1" applyAlignment="1">
      <alignment horizontal="center"/>
    </xf>
    <xf numFmtId="0" fontId="19" fillId="0" borderId="20" xfId="20" applyFont="1" applyBorder="1" applyAlignment="1">
      <alignment horizontal="center"/>
    </xf>
    <xf numFmtId="4" fontId="6" fillId="24" borderId="36" xfId="20" applyNumberFormat="1" applyFont="1" applyFill="1" applyBorder="1" applyAlignment="1" applyProtection="1">
      <alignment horizontal="center" vertical="center" wrapText="1"/>
      <protection locked="0"/>
    </xf>
    <xf numFmtId="0" fontId="6" fillId="24" borderId="21" xfId="20" applyFont="1" applyFill="1" applyBorder="1" applyAlignment="1" applyProtection="1">
      <alignment horizontal="center" vertical="center" wrapText="1"/>
      <protection locked="0"/>
    </xf>
    <xf numFmtId="0" fontId="6" fillId="26" borderId="61" xfId="20" applyFont="1" applyFill="1" applyBorder="1" applyAlignment="1">
      <alignment horizontal="center" vertical="center" wrapText="1"/>
    </xf>
    <xf numFmtId="0" fontId="6" fillId="26" borderId="24" xfId="20" applyFont="1" applyFill="1" applyBorder="1" applyAlignment="1">
      <alignment horizontal="center" vertical="center" wrapText="1"/>
    </xf>
    <xf numFmtId="0" fontId="6" fillId="26" borderId="59" xfId="20" applyFont="1" applyFill="1" applyBorder="1" applyAlignment="1">
      <alignment horizontal="center" vertical="center" wrapText="1"/>
    </xf>
    <xf numFmtId="0" fontId="6" fillId="27" borderId="31" xfId="20" applyFont="1" applyFill="1" applyBorder="1" applyAlignment="1">
      <alignment horizontal="center" vertical="center" wrapText="1"/>
    </xf>
    <xf numFmtId="0" fontId="6" fillId="27" borderId="1" xfId="20" applyFont="1" applyFill="1" applyBorder="1" applyAlignment="1" applyProtection="1">
      <alignment horizontal="center" vertical="center" wrapText="1"/>
      <protection locked="0"/>
    </xf>
    <xf numFmtId="0" fontId="6" fillId="27" borderId="3" xfId="20" applyFont="1" applyFill="1" applyBorder="1" applyAlignment="1" applyProtection="1">
      <alignment horizontal="center" vertical="center" wrapText="1"/>
      <protection locked="0"/>
    </xf>
    <xf numFmtId="0" fontId="6" fillId="27" borderId="2" xfId="20" applyFont="1" applyFill="1" applyBorder="1" applyAlignment="1" applyProtection="1">
      <alignment horizontal="center" vertical="center" wrapText="1"/>
      <protection locked="0"/>
    </xf>
    <xf numFmtId="0" fontId="6" fillId="27" borderId="8" xfId="20" applyFont="1" applyFill="1" applyBorder="1" applyAlignment="1" applyProtection="1">
      <alignment horizontal="center" vertical="center" wrapText="1"/>
      <protection locked="0"/>
    </xf>
    <xf numFmtId="0" fontId="6" fillId="0" borderId="1" xfId="11" applyFont="1" applyFill="1" applyBorder="1" applyAlignment="1" applyProtection="1">
      <alignment horizontal="center" vertical="center" wrapText="1"/>
      <protection locked="0"/>
    </xf>
    <xf numFmtId="0" fontId="6" fillId="0" borderId="3" xfId="11" applyFont="1" applyFill="1" applyBorder="1" applyAlignment="1" applyProtection="1">
      <alignment horizontal="center" vertical="center" wrapText="1"/>
      <protection locked="0"/>
    </xf>
    <xf numFmtId="164" fontId="3" fillId="0" borderId="1" xfId="19" applyNumberFormat="1" applyFont="1" applyFill="1" applyBorder="1" applyAlignment="1" applyProtection="1">
      <alignment horizontal="center" vertical="center" wrapText="1"/>
    </xf>
    <xf numFmtId="164" fontId="3" fillId="0" borderId="3" xfId="19" applyNumberFormat="1" applyFont="1" applyFill="1" applyBorder="1" applyAlignment="1" applyProtection="1">
      <alignment horizontal="center" vertical="center" wrapText="1"/>
    </xf>
    <xf numFmtId="4" fontId="3" fillId="0" borderId="1" xfId="11" applyNumberFormat="1" applyFont="1" applyFill="1" applyBorder="1" applyAlignment="1">
      <alignment horizontal="center" wrapText="1"/>
    </xf>
    <xf numFmtId="4" fontId="3" fillId="0" borderId="3" xfId="11" applyNumberFormat="1" applyFont="1" applyFill="1" applyBorder="1" applyAlignment="1">
      <alignment horizontal="center" wrapText="1"/>
    </xf>
    <xf numFmtId="0" fontId="6" fillId="26" borderId="52" xfId="20" applyFont="1" applyFill="1" applyBorder="1" applyAlignment="1">
      <alignment horizontal="center" vertical="center" wrapText="1"/>
    </xf>
    <xf numFmtId="0" fontId="6" fillId="26" borderId="40" xfId="20" applyFont="1" applyFill="1" applyBorder="1" applyAlignment="1">
      <alignment horizontal="center" vertical="center" wrapText="1"/>
    </xf>
    <xf numFmtId="0" fontId="6" fillId="26" borderId="41" xfId="20" applyFont="1" applyFill="1" applyBorder="1" applyAlignment="1">
      <alignment horizontal="center" vertical="center" wrapText="1"/>
    </xf>
    <xf numFmtId="0" fontId="6" fillId="27" borderId="28" xfId="20" applyFont="1" applyFill="1" applyBorder="1" applyAlignment="1">
      <alignment horizontal="center" wrapText="1"/>
    </xf>
    <xf numFmtId="0" fontId="6" fillId="27" borderId="30" xfId="20" applyFont="1" applyFill="1" applyBorder="1" applyAlignment="1">
      <alignment horizontal="center" wrapText="1"/>
    </xf>
    <xf numFmtId="0" fontId="6" fillId="27" borderId="31" xfId="20" applyFont="1" applyFill="1" applyBorder="1" applyAlignment="1">
      <alignment horizontal="center" wrapText="1"/>
    </xf>
    <xf numFmtId="4" fontId="31" fillId="24" borderId="1" xfId="2" applyNumberFormat="1" applyFont="1" applyFill="1" applyBorder="1" applyAlignment="1" applyProtection="1">
      <alignment horizontal="center" vertical="center" wrapText="1"/>
      <protection locked="0"/>
    </xf>
    <xf numFmtId="0" fontId="31" fillId="24" borderId="8" xfId="2" applyFont="1" applyFill="1" applyBorder="1" applyAlignment="1" applyProtection="1">
      <alignment horizontal="center" vertical="center" wrapText="1"/>
      <protection locked="0"/>
    </xf>
    <xf numFmtId="0" fontId="29" fillId="0" borderId="1" xfId="2" applyFont="1" applyBorder="1" applyAlignment="1">
      <alignment horizontal="center" wrapText="1"/>
    </xf>
    <xf numFmtId="0" fontId="29" fillId="0" borderId="3" xfId="2" applyFont="1" applyBorder="1" applyAlignment="1">
      <alignment horizontal="center" wrapText="1"/>
    </xf>
    <xf numFmtId="0" fontId="29" fillId="0" borderId="2" xfId="2" applyFont="1" applyBorder="1" applyAlignment="1">
      <alignment horizontal="center" wrapText="1"/>
    </xf>
    <xf numFmtId="0" fontId="31" fillId="24" borderId="4" xfId="2" applyFont="1" applyFill="1" applyBorder="1" applyAlignment="1" applyProtection="1">
      <alignment horizontal="center" vertical="center" wrapText="1"/>
      <protection locked="0"/>
    </xf>
    <xf numFmtId="0" fontId="31" fillId="24" borderId="19" xfId="2" applyFont="1" applyFill="1" applyBorder="1" applyAlignment="1" applyProtection="1">
      <alignment horizontal="center" vertical="center" wrapText="1"/>
      <protection locked="0"/>
    </xf>
    <xf numFmtId="0" fontId="6" fillId="27" borderId="38" xfId="20" applyFont="1" applyFill="1" applyBorder="1" applyAlignment="1">
      <alignment horizontal="center" vertical="center" wrapText="1"/>
    </xf>
    <xf numFmtId="0" fontId="6" fillId="27" borderId="39" xfId="20" applyFont="1" applyFill="1" applyBorder="1" applyAlignment="1">
      <alignment horizontal="center" vertical="center" wrapText="1"/>
    </xf>
    <xf numFmtId="0" fontId="6" fillId="0" borderId="38" xfId="20" applyFont="1" applyFill="1" applyBorder="1" applyAlignment="1" applyProtection="1">
      <alignment horizontal="center" vertical="center" wrapText="1"/>
      <protection locked="0"/>
    </xf>
    <xf numFmtId="0" fontId="6" fillId="0" borderId="12" xfId="20" applyFont="1" applyFill="1" applyBorder="1" applyAlignment="1" applyProtection="1">
      <alignment horizontal="center" vertical="center" wrapText="1"/>
      <protection locked="0"/>
    </xf>
    <xf numFmtId="0" fontId="6" fillId="0" borderId="13" xfId="20" applyFont="1" applyFill="1" applyBorder="1" applyAlignment="1" applyProtection="1">
      <alignment horizontal="center" vertical="center" wrapText="1"/>
      <protection locked="0"/>
    </xf>
    <xf numFmtId="0" fontId="29" fillId="0" borderId="4" xfId="2" applyFont="1" applyBorder="1" applyAlignment="1">
      <alignment horizontal="center"/>
    </xf>
    <xf numFmtId="4" fontId="31" fillId="24" borderId="4" xfId="2" applyNumberFormat="1" applyFont="1" applyFill="1" applyBorder="1" applyAlignment="1" applyProtection="1">
      <alignment horizontal="center" vertical="center" wrapText="1"/>
      <protection locked="0"/>
    </xf>
    <xf numFmtId="0" fontId="6" fillId="18" borderId="38" xfId="38" applyFont="1" applyFill="1" applyBorder="1" applyAlignment="1">
      <alignment horizontal="center" vertical="center" wrapText="1"/>
    </xf>
    <xf numFmtId="0" fontId="6" fillId="18" borderId="39" xfId="38" applyFont="1" applyFill="1" applyBorder="1" applyAlignment="1">
      <alignment horizontal="center" vertical="center" wrapText="1"/>
    </xf>
    <xf numFmtId="0" fontId="6" fillId="0" borderId="38" xfId="38" applyFont="1" applyBorder="1" applyAlignment="1" applyProtection="1">
      <alignment horizontal="center" vertical="center" wrapText="1"/>
      <protection locked="0"/>
    </xf>
    <xf numFmtId="0" fontId="6" fillId="0" borderId="12" xfId="38" applyFont="1" applyBorder="1" applyAlignment="1" applyProtection="1">
      <alignment horizontal="center" vertical="center" wrapText="1"/>
      <protection locked="0"/>
    </xf>
    <xf numFmtId="0" fontId="6" fillId="0" borderId="13" xfId="38" applyFont="1" applyBorder="1" applyAlignment="1" applyProtection="1">
      <alignment horizontal="center" vertical="center" wrapText="1"/>
      <protection locked="0"/>
    </xf>
    <xf numFmtId="4" fontId="3" fillId="0" borderId="1" xfId="42" applyNumberFormat="1" applyFont="1" applyFill="1" applyBorder="1" applyAlignment="1">
      <alignment horizontal="center" wrapText="1"/>
    </xf>
    <xf numFmtId="4" fontId="3" fillId="0" borderId="3" xfId="42" applyNumberFormat="1" applyFont="1" applyFill="1" applyBorder="1" applyAlignment="1">
      <alignment horizontal="center" wrapText="1"/>
    </xf>
    <xf numFmtId="0" fontId="6" fillId="0" borderId="1" xfId="42" applyFont="1" applyFill="1" applyBorder="1" applyAlignment="1" applyProtection="1">
      <alignment horizontal="center" vertical="center" wrapText="1"/>
      <protection locked="0"/>
    </xf>
    <xf numFmtId="0" fontId="6" fillId="0" borderId="3" xfId="42" applyFont="1" applyFill="1" applyBorder="1" applyAlignment="1" applyProtection="1">
      <alignment horizontal="center" vertical="center" wrapText="1"/>
      <protection locked="0"/>
    </xf>
    <xf numFmtId="0" fontId="3" fillId="4" borderId="1" xfId="42" applyFont="1" applyFill="1" applyBorder="1" applyAlignment="1">
      <alignment horizontal="center" vertical="center"/>
    </xf>
    <xf numFmtId="0" fontId="3" fillId="4" borderId="3" xfId="42" applyFont="1" applyFill="1" applyBorder="1" applyAlignment="1">
      <alignment horizontal="center" vertical="center"/>
    </xf>
    <xf numFmtId="0" fontId="3" fillId="0" borderId="1" xfId="42" applyFont="1" applyFill="1" applyBorder="1" applyAlignment="1">
      <alignment horizontal="center" vertical="center"/>
    </xf>
    <xf numFmtId="0" fontId="3" fillId="0" borderId="3" xfId="42" applyFont="1" applyFill="1" applyBorder="1" applyAlignment="1">
      <alignment horizontal="center" vertical="center"/>
    </xf>
    <xf numFmtId="0" fontId="3" fillId="4" borderId="1" xfId="42" applyFont="1" applyFill="1" applyBorder="1" applyAlignment="1">
      <alignment horizontal="center"/>
    </xf>
    <xf numFmtId="0" fontId="3" fillId="4" borderId="3" xfId="42" applyFont="1" applyFill="1" applyBorder="1" applyAlignment="1">
      <alignment horizontal="center"/>
    </xf>
    <xf numFmtId="3" fontId="19" fillId="0" borderId="1" xfId="38" applyNumberFormat="1" applyFont="1" applyFill="1" applyBorder="1" applyAlignment="1" applyProtection="1">
      <alignment horizontal="center" vertical="center" wrapText="1"/>
    </xf>
    <xf numFmtId="3" fontId="19" fillId="0" borderId="3" xfId="38" applyNumberFormat="1" applyFont="1" applyFill="1" applyBorder="1" applyAlignment="1" applyProtection="1">
      <alignment horizontal="center" vertical="center" wrapText="1"/>
    </xf>
    <xf numFmtId="3" fontId="3" fillId="0" borderId="1" xfId="19" applyNumberFormat="1" applyFont="1" applyFill="1" applyBorder="1" applyAlignment="1" applyProtection="1">
      <alignment horizontal="center" vertical="center" wrapText="1"/>
    </xf>
    <xf numFmtId="3" fontId="3" fillId="0" borderId="3" xfId="19" applyNumberFormat="1" applyFont="1" applyFill="1" applyBorder="1" applyAlignment="1" applyProtection="1">
      <alignment horizontal="center" vertical="center" wrapText="1"/>
    </xf>
    <xf numFmtId="0" fontId="6" fillId="0" borderId="44" xfId="38" applyFont="1" applyFill="1" applyBorder="1" applyAlignment="1">
      <alignment horizontal="right" vertical="center" wrapText="1"/>
    </xf>
    <xf numFmtId="3" fontId="6" fillId="0" borderId="1" xfId="38" applyNumberFormat="1" applyFont="1" applyBorder="1" applyAlignment="1" applyProtection="1">
      <alignment horizontal="right" vertical="center" wrapText="1"/>
      <protection locked="0"/>
    </xf>
    <xf numFmtId="3" fontId="6" fillId="0" borderId="3" xfId="38" applyNumberFormat="1" applyFont="1" applyBorder="1" applyAlignment="1" applyProtection="1">
      <alignment horizontal="right" vertical="center" wrapText="1"/>
      <protection locked="0"/>
    </xf>
    <xf numFmtId="0" fontId="6" fillId="0" borderId="12" xfId="38" applyFont="1" applyFill="1" applyBorder="1" applyAlignment="1">
      <alignment horizontal="center" vertical="center" wrapText="1"/>
    </xf>
    <xf numFmtId="0" fontId="6" fillId="0" borderId="44" xfId="38" applyFont="1" applyFill="1" applyBorder="1" applyAlignment="1">
      <alignment horizontal="center" vertical="center" wrapText="1"/>
    </xf>
    <xf numFmtId="0" fontId="6" fillId="26" borderId="52" xfId="38" applyFont="1" applyFill="1" applyBorder="1" applyAlignment="1">
      <alignment horizontal="center" vertical="center" wrapText="1"/>
    </xf>
    <xf numFmtId="0" fontId="6" fillId="26" borderId="40" xfId="38" applyFont="1" applyFill="1" applyBorder="1" applyAlignment="1">
      <alignment horizontal="center" vertical="center" wrapText="1"/>
    </xf>
    <xf numFmtId="0" fontId="6" fillId="26" borderId="41" xfId="38" applyFont="1" applyFill="1" applyBorder="1" applyAlignment="1">
      <alignment horizontal="center" vertical="center" wrapText="1"/>
    </xf>
    <xf numFmtId="0" fontId="6" fillId="27" borderId="28" xfId="38" applyFont="1" applyFill="1" applyBorder="1" applyAlignment="1">
      <alignment horizontal="center" wrapText="1"/>
    </xf>
    <xf numFmtId="0" fontId="6" fillId="27" borderId="30" xfId="38" applyFont="1" applyFill="1" applyBorder="1" applyAlignment="1">
      <alignment horizontal="center" wrapText="1"/>
    </xf>
    <xf numFmtId="0" fontId="6" fillId="27" borderId="31" xfId="38" applyFont="1" applyFill="1" applyBorder="1" applyAlignment="1">
      <alignment horizontal="center" wrapText="1"/>
    </xf>
    <xf numFmtId="0" fontId="6" fillId="27" borderId="1" xfId="38" applyFont="1" applyFill="1" applyBorder="1" applyAlignment="1" applyProtection="1">
      <alignment horizontal="center" vertical="center" wrapText="1"/>
      <protection locked="0"/>
    </xf>
    <xf numFmtId="0" fontId="6" fillId="27" borderId="3" xfId="38" applyFont="1" applyFill="1" applyBorder="1" applyAlignment="1" applyProtection="1">
      <alignment horizontal="center" vertical="center" wrapText="1"/>
      <protection locked="0"/>
    </xf>
    <xf numFmtId="0" fontId="6" fillId="27" borderId="8" xfId="38" applyFont="1" applyFill="1" applyBorder="1" applyAlignment="1" applyProtection="1">
      <alignment horizontal="center" vertical="center" wrapText="1"/>
      <protection locked="0"/>
    </xf>
    <xf numFmtId="3" fontId="3" fillId="0" borderId="1" xfId="42" applyNumberFormat="1" applyFont="1" applyFill="1" applyBorder="1" applyAlignment="1">
      <alignment horizontal="center" vertical="center"/>
    </xf>
    <xf numFmtId="3" fontId="6" fillId="0" borderId="1" xfId="38" applyNumberFormat="1" applyFont="1" applyBorder="1" applyAlignment="1" applyProtection="1">
      <alignment vertical="center" wrapText="1"/>
      <protection locked="0"/>
    </xf>
    <xf numFmtId="3" fontId="6" fillId="0" borderId="8" xfId="38" applyNumberFormat="1" applyFont="1" applyBorder="1" applyAlignment="1" applyProtection="1">
      <alignment vertical="center" wrapText="1"/>
      <protection locked="0"/>
    </xf>
    <xf numFmtId="0" fontId="3" fillId="0" borderId="1" xfId="38" applyFont="1" applyBorder="1" applyAlignment="1">
      <alignment horizontal="center" vertical="center" wrapText="1"/>
    </xf>
    <xf numFmtId="0" fontId="3" fillId="0" borderId="3" xfId="38" applyFont="1" applyBorder="1" applyAlignment="1">
      <alignment horizontal="center" vertical="center" wrapText="1"/>
    </xf>
    <xf numFmtId="0" fontId="3" fillId="0" borderId="1" xfId="38" applyFont="1" applyBorder="1" applyAlignment="1">
      <alignment horizontal="center" wrapText="1"/>
    </xf>
    <xf numFmtId="0" fontId="3" fillId="0" borderId="2" xfId="38" applyFont="1" applyBorder="1" applyAlignment="1">
      <alignment horizontal="center" wrapText="1"/>
    </xf>
    <xf numFmtId="0" fontId="3" fillId="0" borderId="3" xfId="38" applyFont="1" applyBorder="1" applyAlignment="1">
      <alignment horizontal="center" wrapText="1"/>
    </xf>
    <xf numFmtId="0" fontId="3" fillId="0" borderId="1" xfId="38" applyFont="1" applyBorder="1" applyAlignment="1">
      <alignment horizontal="center" vertical="center"/>
    </xf>
    <xf numFmtId="0" fontId="3" fillId="0" borderId="3" xfId="38" applyFont="1" applyBorder="1" applyAlignment="1">
      <alignment horizontal="center" vertical="center"/>
    </xf>
    <xf numFmtId="0" fontId="6" fillId="18" borderId="4" xfId="28" applyFont="1" applyFill="1" applyBorder="1" applyAlignment="1">
      <alignment vertical="center" wrapText="1"/>
    </xf>
    <xf numFmtId="0" fontId="6" fillId="18" borderId="26" xfId="28" applyFont="1" applyFill="1" applyBorder="1" applyAlignment="1">
      <alignment vertical="center" wrapText="1"/>
    </xf>
    <xf numFmtId="0" fontId="6" fillId="14" borderId="52" xfId="38" applyFont="1" applyFill="1" applyBorder="1" applyAlignment="1">
      <alignment horizontal="center" vertical="center" wrapText="1"/>
    </xf>
    <xf numFmtId="0" fontId="6" fillId="14" borderId="40" xfId="38" applyFont="1" applyFill="1" applyBorder="1" applyAlignment="1">
      <alignment horizontal="center" vertical="center" wrapText="1"/>
    </xf>
    <xf numFmtId="0" fontId="6" fillId="18" borderId="28" xfId="38" applyFont="1" applyFill="1" applyBorder="1" applyAlignment="1">
      <alignment horizontal="center" vertical="center" wrapText="1"/>
    </xf>
    <xf numFmtId="0" fontId="6" fillId="18" borderId="30" xfId="38" applyFont="1" applyFill="1" applyBorder="1" applyAlignment="1">
      <alignment horizontal="center" vertical="center" wrapText="1"/>
    </xf>
    <xf numFmtId="0" fontId="6" fillId="18" borderId="31" xfId="38" applyFont="1" applyFill="1" applyBorder="1" applyAlignment="1">
      <alignment horizontal="center" vertical="center" wrapText="1"/>
    </xf>
    <xf numFmtId="0" fontId="6" fillId="18" borderId="1" xfId="38" applyFont="1" applyFill="1" applyBorder="1" applyAlignment="1" applyProtection="1">
      <alignment horizontal="center" vertical="center" wrapText="1"/>
      <protection locked="0"/>
    </xf>
    <xf numFmtId="0" fontId="6" fillId="18" borderId="3" xfId="38" applyFont="1" applyFill="1" applyBorder="1" applyAlignment="1" applyProtection="1">
      <alignment horizontal="center" vertical="center" wrapText="1"/>
      <protection locked="0"/>
    </xf>
    <xf numFmtId="0" fontId="6" fillId="18" borderId="2" xfId="38" applyFont="1" applyFill="1" applyBorder="1" applyAlignment="1" applyProtection="1">
      <alignment horizontal="center" vertical="center" wrapText="1"/>
      <protection locked="0"/>
    </xf>
    <xf numFmtId="0" fontId="6" fillId="18" borderId="8" xfId="38" applyFont="1" applyFill="1" applyBorder="1" applyAlignment="1" applyProtection="1">
      <alignment horizontal="center" vertical="center" wrapText="1"/>
      <protection locked="0"/>
    </xf>
    <xf numFmtId="0" fontId="6" fillId="18" borderId="36" xfId="38" applyFont="1" applyFill="1" applyBorder="1" applyAlignment="1">
      <alignment horizontal="center" vertical="center" wrapText="1"/>
    </xf>
    <xf numFmtId="0" fontId="6" fillId="18" borderId="37" xfId="38" applyFont="1" applyFill="1" applyBorder="1" applyAlignment="1">
      <alignment horizontal="center" vertical="center" wrapText="1"/>
    </xf>
    <xf numFmtId="17" fontId="6" fillId="0" borderId="36" xfId="38" applyNumberFormat="1" applyFont="1" applyBorder="1" applyAlignment="1" applyProtection="1">
      <alignment horizontal="center" vertical="center" wrapText="1"/>
      <protection locked="0"/>
    </xf>
    <xf numFmtId="17" fontId="6" fillId="0" borderId="20" xfId="38" applyNumberFormat="1" applyFont="1" applyBorder="1" applyAlignment="1" applyProtection="1">
      <alignment horizontal="center" vertical="center" wrapText="1"/>
      <protection locked="0"/>
    </xf>
    <xf numFmtId="17" fontId="6" fillId="0" borderId="21" xfId="38" applyNumberFormat="1" applyFont="1" applyBorder="1" applyAlignment="1" applyProtection="1">
      <alignment horizontal="center" vertical="center" wrapText="1"/>
      <protection locked="0"/>
    </xf>
    <xf numFmtId="0" fontId="6" fillId="18" borderId="56" xfId="38" applyFont="1" applyFill="1" applyBorder="1" applyAlignment="1">
      <alignment horizontal="center" vertical="center" wrapText="1"/>
    </xf>
    <xf numFmtId="0" fontId="6" fillId="18" borderId="29" xfId="38" applyFont="1" applyFill="1" applyBorder="1" applyAlignment="1">
      <alignment horizontal="center" vertical="center" wrapText="1"/>
    </xf>
    <xf numFmtId="0" fontId="6" fillId="18" borderId="28" xfId="38" applyFont="1" applyFill="1" applyBorder="1" applyAlignment="1">
      <alignment vertical="center" wrapText="1"/>
    </xf>
    <xf numFmtId="0" fontId="6" fillId="18" borderId="29" xfId="38" applyFont="1" applyFill="1" applyBorder="1" applyAlignment="1">
      <alignment vertical="center" wrapText="1"/>
    </xf>
    <xf numFmtId="0" fontId="6" fillId="4" borderId="28" xfId="38" applyFont="1" applyFill="1" applyBorder="1" applyAlignment="1" applyProtection="1">
      <alignment horizontal="center" vertical="center" wrapText="1"/>
      <protection locked="0"/>
    </xf>
    <xf numFmtId="0" fontId="6" fillId="4" borderId="29" xfId="38" applyFont="1" applyFill="1" applyBorder="1" applyAlignment="1" applyProtection="1">
      <alignment horizontal="center" vertical="center" wrapText="1"/>
      <protection locked="0"/>
    </xf>
    <xf numFmtId="0" fontId="6" fillId="4" borderId="31" xfId="38" applyFont="1" applyFill="1" applyBorder="1" applyAlignment="1" applyProtection="1">
      <alignment horizontal="center" vertical="center" wrapText="1"/>
      <protection locked="0"/>
    </xf>
    <xf numFmtId="4" fontId="6" fillId="25" borderId="28" xfId="28" applyNumberFormat="1" applyFont="1" applyFill="1" applyBorder="1" applyAlignment="1" applyProtection="1">
      <alignment horizontal="left" vertical="center" wrapText="1"/>
      <protection locked="0"/>
    </xf>
    <xf numFmtId="4" fontId="6" fillId="25" borderId="30" xfId="28" applyNumberFormat="1" applyFont="1" applyFill="1" applyBorder="1" applyAlignment="1" applyProtection="1">
      <alignment horizontal="left" vertical="center" wrapText="1"/>
      <protection locked="0"/>
    </xf>
    <xf numFmtId="4" fontId="6" fillId="25" borderId="29" xfId="28" applyNumberFormat="1" applyFont="1" applyFill="1" applyBorder="1" applyAlignment="1" applyProtection="1">
      <alignment horizontal="left" vertical="center" wrapText="1"/>
      <protection locked="0"/>
    </xf>
    <xf numFmtId="0" fontId="6" fillId="18" borderId="1" xfId="38" applyFont="1" applyFill="1" applyBorder="1" applyAlignment="1">
      <alignment vertical="center" wrapText="1"/>
    </xf>
    <xf numFmtId="0" fontId="6" fillId="18" borderId="3" xfId="38" applyFont="1" applyFill="1" applyBorder="1" applyAlignment="1">
      <alignment vertical="center" wrapText="1"/>
    </xf>
    <xf numFmtId="4" fontId="6" fillId="25" borderId="1" xfId="28" applyNumberFormat="1" applyFont="1" applyFill="1" applyBorder="1" applyAlignment="1" applyProtection="1">
      <alignment horizontal="left" vertical="center" wrapText="1"/>
      <protection locked="0"/>
    </xf>
    <xf numFmtId="4" fontId="6" fillId="25" borderId="2" xfId="28" applyNumberFormat="1" applyFont="1" applyFill="1" applyBorder="1" applyAlignment="1" applyProtection="1">
      <alignment horizontal="left" vertical="center" wrapText="1"/>
      <protection locked="0"/>
    </xf>
    <xf numFmtId="4" fontId="6" fillId="25" borderId="3" xfId="28" applyNumberFormat="1" applyFont="1" applyFill="1" applyBorder="1" applyAlignment="1" applyProtection="1">
      <alignment horizontal="left" vertical="center" wrapText="1"/>
      <protection locked="0"/>
    </xf>
    <xf numFmtId="0" fontId="6" fillId="18" borderId="36" xfId="38" applyFont="1" applyFill="1" applyBorder="1" applyAlignment="1">
      <alignment horizontal="left" vertical="center" wrapText="1"/>
    </xf>
    <xf numFmtId="0" fontId="6" fillId="18" borderId="37" xfId="38" applyFont="1" applyFill="1" applyBorder="1" applyAlignment="1">
      <alignment horizontal="left" vertical="center" wrapText="1"/>
    </xf>
    <xf numFmtId="0" fontId="6" fillId="0" borderId="36" xfId="38" applyFont="1" applyBorder="1" applyAlignment="1" applyProtection="1">
      <alignment horizontal="justify" vertical="center" wrapText="1"/>
      <protection locked="0"/>
    </xf>
    <xf numFmtId="0" fontId="6" fillId="0" borderId="20" xfId="38" applyFont="1" applyBorder="1" applyAlignment="1" applyProtection="1">
      <alignment horizontal="justify" vertical="center" wrapText="1"/>
      <protection locked="0"/>
    </xf>
    <xf numFmtId="0" fontId="6" fillId="0" borderId="21" xfId="38" applyFont="1" applyBorder="1" applyAlignment="1" applyProtection="1">
      <alignment horizontal="justify" vertical="center" wrapText="1"/>
      <protection locked="0"/>
    </xf>
    <xf numFmtId="0" fontId="6" fillId="18" borderId="1" xfId="38" applyFont="1" applyFill="1" applyBorder="1" applyAlignment="1">
      <alignment horizontal="left" vertical="center" wrapText="1"/>
    </xf>
    <xf numFmtId="0" fontId="6" fillId="18" borderId="3" xfId="38" applyFont="1" applyFill="1" applyBorder="1" applyAlignment="1">
      <alignment horizontal="left" vertical="center" wrapText="1"/>
    </xf>
    <xf numFmtId="0" fontId="6" fillId="4" borderId="1" xfId="38" applyFont="1" applyFill="1" applyBorder="1" applyAlignment="1" applyProtection="1">
      <alignment horizontal="center" vertical="center" wrapText="1"/>
      <protection locked="0"/>
    </xf>
    <xf numFmtId="0" fontId="6" fillId="4" borderId="2" xfId="38" applyFont="1" applyFill="1" applyBorder="1" applyAlignment="1" applyProtection="1">
      <alignment horizontal="center" vertical="center" wrapText="1"/>
      <protection locked="0"/>
    </xf>
    <xf numFmtId="0" fontId="6" fillId="4" borderId="8" xfId="38" applyFont="1" applyFill="1" applyBorder="1" applyAlignment="1" applyProtection="1">
      <alignment horizontal="center" vertical="center" wrapText="1"/>
      <protection locked="0"/>
    </xf>
    <xf numFmtId="0" fontId="20" fillId="4" borderId="1" xfId="38" applyFont="1" applyFill="1" applyBorder="1" applyAlignment="1" applyProtection="1">
      <alignment horizontal="center" vertical="center" wrapText="1"/>
      <protection locked="0"/>
    </xf>
    <xf numFmtId="0" fontId="20" fillId="4" borderId="2" xfId="38" applyFont="1" applyFill="1" applyBorder="1" applyAlignment="1" applyProtection="1">
      <alignment horizontal="center" vertical="center" wrapText="1"/>
      <protection locked="0"/>
    </xf>
    <xf numFmtId="0" fontId="20" fillId="4" borderId="8" xfId="38" applyFont="1" applyFill="1" applyBorder="1" applyAlignment="1" applyProtection="1">
      <alignment horizontal="center" vertical="center" wrapText="1"/>
      <protection locked="0"/>
    </xf>
    <xf numFmtId="0" fontId="6" fillId="18" borderId="36" xfId="38" applyFont="1" applyFill="1" applyBorder="1" applyAlignment="1">
      <alignment vertical="center" wrapText="1"/>
    </xf>
    <xf numFmtId="0" fontId="6" fillId="18" borderId="37" xfId="38" applyFont="1" applyFill="1" applyBorder="1" applyAlignment="1">
      <alignment vertical="center" wrapText="1"/>
    </xf>
    <xf numFmtId="0" fontId="6" fillId="0" borderId="36" xfId="38" applyFont="1" applyBorder="1" applyAlignment="1" applyProtection="1">
      <alignment horizontal="center" vertical="center" wrapText="1"/>
      <protection locked="0"/>
    </xf>
    <xf numFmtId="0" fontId="6" fillId="0" borderId="20" xfId="38" applyFont="1" applyBorder="1" applyAlignment="1" applyProtection="1">
      <alignment horizontal="center" vertical="center" wrapText="1"/>
      <protection locked="0"/>
    </xf>
    <xf numFmtId="0" fontId="6" fillId="0" borderId="21" xfId="38" applyFont="1" applyBorder="1" applyAlignment="1" applyProtection="1">
      <alignment horizontal="center" vertical="center" wrapText="1"/>
      <protection locked="0"/>
    </xf>
    <xf numFmtId="0" fontId="6" fillId="0" borderId="1" xfId="38" applyFont="1" applyBorder="1" applyAlignment="1" applyProtection="1">
      <alignment horizontal="center" vertical="center" wrapText="1"/>
      <protection locked="0"/>
    </xf>
    <xf numFmtId="0" fontId="6" fillId="0" borderId="2" xfId="38" applyFont="1" applyBorder="1" applyAlignment="1" applyProtection="1">
      <alignment horizontal="center" vertical="center" wrapText="1"/>
      <protection locked="0"/>
    </xf>
    <xf numFmtId="0" fontId="6" fillId="0" borderId="8" xfId="38" applyFont="1" applyBorder="1" applyAlignment="1" applyProtection="1">
      <alignment horizontal="center" vertical="center" wrapText="1"/>
      <protection locked="0"/>
    </xf>
    <xf numFmtId="0" fontId="3" fillId="0" borderId="12" xfId="38" applyFont="1" applyBorder="1" applyAlignment="1">
      <alignment horizontal="center"/>
    </xf>
    <xf numFmtId="0" fontId="6" fillId="18" borderId="28" xfId="38" applyFont="1" applyFill="1" applyBorder="1" applyAlignment="1">
      <alignment horizontal="left" vertical="center" wrapText="1"/>
    </xf>
    <xf numFmtId="0" fontId="6" fillId="18" borderId="29" xfId="38" applyFont="1" applyFill="1" applyBorder="1" applyAlignment="1">
      <alignment horizontal="left" vertical="center" wrapText="1"/>
    </xf>
    <xf numFmtId="0" fontId="6" fillId="0" borderId="28" xfId="38" applyFont="1" applyBorder="1" applyAlignment="1" applyProtection="1">
      <alignment horizontal="center" vertical="center" wrapText="1"/>
      <protection locked="0"/>
    </xf>
    <xf numFmtId="0" fontId="6" fillId="0" borderId="30" xfId="38" applyFont="1" applyBorder="1" applyAlignment="1" applyProtection="1">
      <alignment horizontal="center" vertical="center" wrapText="1"/>
      <protection locked="0"/>
    </xf>
    <xf numFmtId="0" fontId="6" fillId="0" borderId="31" xfId="38" applyFont="1" applyBorder="1" applyAlignment="1" applyProtection="1">
      <alignment horizontal="center" vertical="center" wrapText="1"/>
      <protection locked="0"/>
    </xf>
    <xf numFmtId="0" fontId="5" fillId="14" borderId="56" xfId="38" applyFont="1" applyFill="1" applyBorder="1" applyAlignment="1" applyProtection="1">
      <alignment horizontal="center" vertical="center" wrapText="1"/>
    </xf>
    <xf numFmtId="0" fontId="5" fillId="14" borderId="30" xfId="38" applyFont="1" applyFill="1" applyBorder="1" applyAlignment="1" applyProtection="1">
      <alignment horizontal="center" vertical="center" wrapText="1"/>
    </xf>
    <xf numFmtId="0" fontId="5" fillId="14" borderId="31" xfId="38" applyFont="1" applyFill="1" applyBorder="1" applyAlignment="1" applyProtection="1">
      <alignment horizontal="center" vertical="center" wrapText="1"/>
    </xf>
    <xf numFmtId="0" fontId="3" fillId="18" borderId="1" xfId="38" applyFont="1" applyFill="1" applyBorder="1" applyAlignment="1" applyProtection="1">
      <alignment horizontal="center" vertical="center" wrapText="1"/>
    </xf>
    <xf numFmtId="0" fontId="3" fillId="18" borderId="2" xfId="38" applyFont="1" applyFill="1" applyBorder="1" applyAlignment="1" applyProtection="1">
      <alignment horizontal="center" vertical="center" wrapText="1"/>
    </xf>
    <xf numFmtId="0" fontId="3" fillId="18" borderId="3" xfId="38" applyFont="1" applyFill="1" applyBorder="1" applyAlignment="1" applyProtection="1">
      <alignment horizontal="center" vertical="center" wrapText="1"/>
    </xf>
    <xf numFmtId="0" fontId="3" fillId="0" borderId="2" xfId="38" applyFont="1" applyBorder="1" applyAlignment="1">
      <alignment horizontal="center" vertical="center"/>
    </xf>
    <xf numFmtId="0" fontId="3" fillId="0" borderId="8" xfId="38" applyFont="1" applyBorder="1" applyAlignment="1">
      <alignment horizontal="center" vertical="center"/>
    </xf>
    <xf numFmtId="0" fontId="3" fillId="0" borderId="2" xfId="38" applyFont="1" applyBorder="1" applyAlignment="1">
      <alignment horizontal="center" vertical="center" wrapText="1"/>
    </xf>
    <xf numFmtId="0" fontId="3" fillId="0" borderId="8" xfId="38" applyFont="1" applyBorder="1" applyAlignment="1">
      <alignment horizontal="center" vertical="center" wrapText="1"/>
    </xf>
    <xf numFmtId="0" fontId="3" fillId="14" borderId="46" xfId="38" applyFont="1" applyFill="1" applyBorder="1" applyAlignment="1" applyProtection="1">
      <alignment horizontal="center" vertical="center" wrapText="1"/>
    </xf>
    <xf numFmtId="0" fontId="3" fillId="14" borderId="41" xfId="38" applyFont="1" applyFill="1" applyBorder="1" applyAlignment="1" applyProtection="1">
      <alignment horizontal="center" vertical="center" wrapText="1"/>
    </xf>
    <xf numFmtId="0" fontId="3" fillId="18" borderId="9" xfId="38" applyFont="1" applyFill="1" applyBorder="1" applyAlignment="1" applyProtection="1">
      <alignment horizontal="center" vertical="center" wrapText="1"/>
    </xf>
    <xf numFmtId="0" fontId="3" fillId="18" borderId="23" xfId="38" applyFont="1" applyFill="1" applyBorder="1" applyAlignment="1" applyProtection="1">
      <alignment horizontal="center" vertical="center" wrapText="1"/>
    </xf>
    <xf numFmtId="0" fontId="3" fillId="18" borderId="18" xfId="38" applyFont="1" applyFill="1" applyBorder="1" applyAlignment="1" applyProtection="1">
      <alignment horizontal="center" vertical="center" wrapText="1"/>
    </xf>
    <xf numFmtId="0" fontId="3" fillId="18" borderId="51" xfId="38" applyFont="1" applyFill="1" applyBorder="1" applyAlignment="1" applyProtection="1">
      <alignment horizontal="center" vertical="center" wrapText="1"/>
    </xf>
    <xf numFmtId="0" fontId="3" fillId="18" borderId="54" xfId="38" applyFont="1" applyFill="1" applyBorder="1" applyAlignment="1" applyProtection="1">
      <alignment horizontal="center" vertical="center" wrapText="1"/>
    </xf>
    <xf numFmtId="0" fontId="3" fillId="18" borderId="55" xfId="38" applyFont="1" applyFill="1" applyBorder="1" applyAlignment="1" applyProtection="1">
      <alignment horizontal="center" vertical="center" wrapText="1"/>
    </xf>
    <xf numFmtId="0" fontId="19" fillId="24" borderId="1" xfId="38" applyFont="1" applyFill="1" applyBorder="1" applyAlignment="1" applyProtection="1">
      <alignment horizontal="center" vertical="center" wrapText="1"/>
    </xf>
    <xf numFmtId="0" fontId="19" fillId="24" borderId="2" xfId="38" applyFont="1" applyFill="1" applyBorder="1" applyAlignment="1" applyProtection="1">
      <alignment horizontal="center" vertical="center" wrapText="1"/>
    </xf>
    <xf numFmtId="0" fontId="19" fillId="24" borderId="8" xfId="38" applyFont="1" applyFill="1" applyBorder="1" applyAlignment="1" applyProtection="1">
      <alignment horizontal="center" vertical="center" wrapText="1"/>
    </xf>
    <xf numFmtId="0" fontId="19" fillId="0" borderId="1" xfId="38" quotePrefix="1" applyFont="1" applyFill="1" applyBorder="1" applyAlignment="1" applyProtection="1">
      <alignment horizontal="center" vertical="center" wrapText="1"/>
    </xf>
    <xf numFmtId="0" fontId="19" fillId="0" borderId="2" xfId="38" quotePrefix="1" applyFont="1" applyFill="1" applyBorder="1" applyAlignment="1" applyProtection="1">
      <alignment horizontal="center" vertical="center" wrapText="1"/>
    </xf>
    <xf numFmtId="0" fontId="19" fillId="0" borderId="3" xfId="38" quotePrefix="1" applyFont="1" applyFill="1" applyBorder="1" applyAlignment="1" applyProtection="1">
      <alignment horizontal="center" vertical="center" wrapText="1"/>
    </xf>
    <xf numFmtId="0" fontId="6" fillId="0" borderId="1" xfId="38" applyFont="1" applyFill="1" applyBorder="1" applyAlignment="1">
      <alignment horizontal="center" vertical="center" wrapText="1"/>
    </xf>
    <xf numFmtId="0" fontId="6" fillId="0" borderId="8" xfId="38" applyFont="1" applyFill="1" applyBorder="1" applyAlignment="1">
      <alignment horizontal="center" vertical="center" wrapText="1"/>
    </xf>
    <xf numFmtId="0" fontId="3" fillId="18" borderId="36" xfId="38" applyFont="1" applyFill="1" applyBorder="1" applyAlignment="1" applyProtection="1">
      <alignment horizontal="center" vertical="center" wrapText="1"/>
    </xf>
    <xf numFmtId="0" fontId="3" fillId="18" borderId="20" xfId="38" applyFont="1" applyFill="1" applyBorder="1" applyAlignment="1" applyProtection="1">
      <alignment horizontal="center" vertical="center" wrapText="1"/>
    </xf>
    <xf numFmtId="0" fontId="3" fillId="18" borderId="37" xfId="38" applyFont="1" applyFill="1" applyBorder="1" applyAlignment="1" applyProtection="1">
      <alignment horizontal="center" vertical="center" wrapText="1"/>
    </xf>
    <xf numFmtId="0" fontId="3" fillId="0" borderId="36" xfId="26" applyFont="1" applyFill="1" applyBorder="1" applyAlignment="1">
      <alignment horizontal="center" vertical="center" wrapText="1"/>
    </xf>
    <xf numFmtId="0" fontId="3" fillId="0" borderId="20" xfId="26" applyFont="1" applyFill="1" applyBorder="1" applyAlignment="1">
      <alignment horizontal="center" vertical="center" wrapText="1"/>
    </xf>
    <xf numFmtId="0" fontId="3" fillId="0" borderId="21" xfId="26" applyFont="1" applyFill="1" applyBorder="1" applyAlignment="1">
      <alignment horizontal="center" vertical="center" wrapText="1"/>
    </xf>
    <xf numFmtId="0" fontId="16" fillId="15" borderId="56" xfId="38" applyFont="1" applyFill="1" applyBorder="1" applyAlignment="1">
      <alignment horizontal="center" vertical="center" wrapText="1"/>
    </xf>
    <xf numFmtId="0" fontId="16" fillId="15" borderId="30" xfId="38" applyFont="1" applyFill="1" applyBorder="1" applyAlignment="1">
      <alignment horizontal="center" vertical="center" wrapText="1"/>
    </xf>
    <xf numFmtId="0" fontId="16" fillId="15" borderId="31" xfId="38" applyFont="1" applyFill="1" applyBorder="1" applyAlignment="1">
      <alignment horizontal="center" vertical="center" wrapText="1"/>
    </xf>
    <xf numFmtId="0" fontId="6" fillId="0" borderId="36" xfId="28" applyFont="1" applyBorder="1" applyAlignment="1" applyProtection="1">
      <alignment horizontal="center" vertical="center" wrapText="1"/>
      <protection locked="0"/>
    </xf>
    <xf numFmtId="0" fontId="6" fillId="0" borderId="20" xfId="28" applyFont="1" applyBorder="1" applyAlignment="1" applyProtection="1">
      <alignment horizontal="center" vertical="center" wrapText="1"/>
      <protection locked="0"/>
    </xf>
    <xf numFmtId="0" fontId="6" fillId="0" borderId="1" xfId="28" applyFont="1" applyBorder="1" applyAlignment="1" applyProtection="1">
      <alignment horizontal="center" vertical="center" wrapText="1"/>
      <protection locked="0"/>
    </xf>
    <xf numFmtId="0" fontId="6" fillId="0" borderId="2" xfId="28" applyFont="1" applyBorder="1" applyAlignment="1" applyProtection="1">
      <alignment horizontal="center" vertical="center" wrapText="1"/>
      <protection locked="0"/>
    </xf>
    <xf numFmtId="0" fontId="6" fillId="0" borderId="8" xfId="28" applyFont="1" applyBorder="1" applyAlignment="1" applyProtection="1">
      <alignment horizontal="center" vertical="center" wrapText="1"/>
      <protection locked="0"/>
    </xf>
    <xf numFmtId="0" fontId="6" fillId="0" borderId="1" xfId="28" applyFont="1" applyBorder="1" applyAlignment="1" applyProtection="1">
      <alignment horizontal="justify" vertical="center" wrapText="1"/>
      <protection locked="0"/>
    </xf>
    <xf numFmtId="0" fontId="6" fillId="0" borderId="2" xfId="28" applyFont="1" applyBorder="1" applyAlignment="1" applyProtection="1">
      <alignment horizontal="justify" vertical="center" wrapText="1"/>
      <protection locked="0"/>
    </xf>
    <xf numFmtId="0" fontId="6" fillId="0" borderId="8" xfId="28" applyFont="1" applyBorder="1" applyAlignment="1" applyProtection="1">
      <alignment horizontal="justify" vertical="center" wrapText="1"/>
      <protection locked="0"/>
    </xf>
    <xf numFmtId="0" fontId="3" fillId="0" borderId="1" xfId="38" applyFont="1" applyFill="1" applyBorder="1" applyAlignment="1" applyProtection="1">
      <alignment horizontal="center" vertical="center" wrapText="1"/>
    </xf>
    <xf numFmtId="0" fontId="3" fillId="0" borderId="2" xfId="38" applyFont="1" applyFill="1" applyBorder="1" applyAlignment="1" applyProtection="1">
      <alignment horizontal="center" vertical="center" wrapText="1"/>
    </xf>
    <xf numFmtId="0" fontId="3" fillId="0" borderId="3" xfId="38" applyFont="1" applyFill="1" applyBorder="1" applyAlignment="1" applyProtection="1">
      <alignment horizontal="center" vertical="center" wrapText="1"/>
    </xf>
    <xf numFmtId="0" fontId="15" fillId="0" borderId="1" xfId="38" applyFont="1" applyFill="1" applyBorder="1" applyAlignment="1">
      <alignment horizontal="center" vertical="center" wrapText="1"/>
    </xf>
    <xf numFmtId="0" fontId="15" fillId="0" borderId="8" xfId="38" applyFont="1" applyFill="1" applyBorder="1" applyAlignment="1">
      <alignment horizontal="center" vertical="center" wrapText="1"/>
    </xf>
    <xf numFmtId="0" fontId="6" fillId="18" borderId="38" xfId="20" applyFont="1" applyFill="1" applyBorder="1" applyAlignment="1">
      <alignment horizontal="center" vertical="center" wrapText="1"/>
    </xf>
    <xf numFmtId="0" fontId="6" fillId="18" borderId="39" xfId="20" applyFont="1" applyFill="1" applyBorder="1" applyAlignment="1">
      <alignment horizontal="center" vertical="center" wrapText="1"/>
    </xf>
    <xf numFmtId="0" fontId="6" fillId="0" borderId="38" xfId="20" applyFont="1" applyBorder="1" applyAlignment="1" applyProtection="1">
      <alignment horizontal="center" vertical="center" wrapText="1"/>
      <protection locked="0"/>
    </xf>
    <xf numFmtId="0" fontId="6" fillId="0" borderId="12" xfId="20" applyFont="1" applyBorder="1" applyAlignment="1" applyProtection="1">
      <alignment horizontal="center" vertical="center" wrapText="1"/>
      <protection locked="0"/>
    </xf>
    <xf numFmtId="0" fontId="6" fillId="0" borderId="13" xfId="20" applyFont="1" applyBorder="1" applyAlignment="1" applyProtection="1">
      <alignment horizontal="center" vertical="center" wrapText="1"/>
      <protection locked="0"/>
    </xf>
    <xf numFmtId="0" fontId="3" fillId="0" borderId="1" xfId="20" applyFont="1" applyFill="1" applyBorder="1" applyAlignment="1" applyProtection="1">
      <alignment horizontal="right" vertical="center" wrapText="1"/>
    </xf>
    <xf numFmtId="0" fontId="3" fillId="0" borderId="3" xfId="20" applyFont="1" applyFill="1" applyBorder="1" applyAlignment="1" applyProtection="1">
      <alignment horizontal="right" vertical="center" wrapText="1"/>
    </xf>
    <xf numFmtId="0" fontId="3" fillId="0" borderId="1" xfId="11" applyFont="1" applyFill="1" applyBorder="1" applyAlignment="1">
      <alignment horizontal="right" vertical="center"/>
    </xf>
    <xf numFmtId="0" fontId="3" fillId="0" borderId="3" xfId="11" applyFont="1" applyFill="1" applyBorder="1" applyAlignment="1">
      <alignment horizontal="right" vertical="center"/>
    </xf>
    <xf numFmtId="0" fontId="3" fillId="0" borderId="36" xfId="20" applyFont="1" applyFill="1" applyBorder="1" applyAlignment="1" applyProtection="1">
      <alignment horizontal="right" vertical="center" wrapText="1"/>
    </xf>
    <xf numFmtId="0" fontId="3" fillId="0" borderId="37" xfId="20" applyFont="1" applyFill="1" applyBorder="1" applyAlignment="1" applyProtection="1">
      <alignment horizontal="right" vertical="center" wrapText="1"/>
    </xf>
    <xf numFmtId="3" fontId="3" fillId="0" borderId="1" xfId="20" applyNumberFormat="1" applyFont="1" applyFill="1" applyBorder="1" applyAlignment="1" applyProtection="1">
      <alignment horizontal="right" vertical="center" wrapText="1"/>
    </xf>
    <xf numFmtId="3" fontId="3" fillId="0" borderId="3" xfId="20" applyNumberFormat="1" applyFont="1" applyFill="1" applyBorder="1" applyAlignment="1" applyProtection="1">
      <alignment horizontal="right" vertical="center" wrapText="1"/>
    </xf>
    <xf numFmtId="3" fontId="3" fillId="0" borderId="1" xfId="11" applyNumberFormat="1" applyFont="1" applyFill="1" applyBorder="1" applyAlignment="1">
      <alignment horizontal="right" vertical="center"/>
    </xf>
    <xf numFmtId="0" fontId="6" fillId="0" borderId="44" xfId="20" applyFont="1" applyFill="1" applyBorder="1" applyAlignment="1">
      <alignment horizontal="center" vertical="center" wrapText="1"/>
    </xf>
    <xf numFmtId="0" fontId="6" fillId="26" borderId="55" xfId="20" applyFont="1" applyFill="1" applyBorder="1" applyAlignment="1">
      <alignment horizontal="center" vertical="center" wrapText="1"/>
    </xf>
    <xf numFmtId="0" fontId="3" fillId="0" borderId="1" xfId="20" applyFont="1" applyBorder="1" applyAlignment="1">
      <alignment horizontal="left" vertical="top" wrapText="1"/>
    </xf>
    <xf numFmtId="0" fontId="3" fillId="0" borderId="2" xfId="20" applyFont="1" applyBorder="1" applyAlignment="1">
      <alignment horizontal="left" vertical="top" wrapText="1"/>
    </xf>
    <xf numFmtId="0" fontId="3" fillId="0" borderId="3" xfId="20" applyFont="1" applyBorder="1" applyAlignment="1">
      <alignment horizontal="left" vertical="top" wrapText="1"/>
    </xf>
    <xf numFmtId="3" fontId="6" fillId="4" borderId="1" xfId="20" applyNumberFormat="1" applyFont="1" applyFill="1" applyBorder="1" applyAlignment="1" applyProtection="1">
      <alignment horizontal="center" vertical="center" wrapText="1"/>
      <protection locked="0"/>
    </xf>
    <xf numFmtId="3" fontId="6" fillId="4" borderId="8" xfId="20" applyNumberFormat="1" applyFont="1" applyFill="1" applyBorder="1" applyAlignment="1" applyProtection="1">
      <alignment horizontal="center" vertical="center" wrapText="1"/>
      <protection locked="0"/>
    </xf>
    <xf numFmtId="0" fontId="3" fillId="0" borderId="1" xfId="20" applyFont="1" applyBorder="1" applyAlignment="1">
      <alignment horizontal="center" vertical="center" wrapText="1"/>
    </xf>
    <xf numFmtId="0" fontId="3" fillId="0" borderId="3" xfId="20" applyFont="1" applyBorder="1" applyAlignment="1">
      <alignment horizontal="center" vertical="center" wrapText="1"/>
    </xf>
    <xf numFmtId="0" fontId="6" fillId="14" borderId="52" xfId="20" applyFont="1" applyFill="1" applyBorder="1" applyAlignment="1">
      <alignment horizontal="center" vertical="center" wrapText="1"/>
    </xf>
    <xf numFmtId="0" fontId="6" fillId="14" borderId="40" xfId="20" applyFont="1" applyFill="1" applyBorder="1" applyAlignment="1">
      <alignment horizontal="center" vertical="center" wrapText="1"/>
    </xf>
    <xf numFmtId="0" fontId="6" fillId="18" borderId="28" xfId="20" applyFont="1" applyFill="1" applyBorder="1" applyAlignment="1">
      <alignment horizontal="center" vertical="center" wrapText="1"/>
    </xf>
    <xf numFmtId="0" fontId="6" fillId="18" borderId="30" xfId="20" applyFont="1" applyFill="1" applyBorder="1" applyAlignment="1">
      <alignment horizontal="center" vertical="center" wrapText="1"/>
    </xf>
    <xf numFmtId="0" fontId="6" fillId="18" borderId="31" xfId="20" applyFont="1" applyFill="1" applyBorder="1" applyAlignment="1">
      <alignment horizontal="center" vertical="center" wrapText="1"/>
    </xf>
    <xf numFmtId="0" fontId="6" fillId="18" borderId="1" xfId="20" applyFont="1" applyFill="1" applyBorder="1" applyAlignment="1" applyProtection="1">
      <alignment horizontal="center" vertical="center" wrapText="1"/>
      <protection locked="0"/>
    </xf>
    <xf numFmtId="0" fontId="6" fillId="18" borderId="3" xfId="20" applyFont="1" applyFill="1" applyBorder="1" applyAlignment="1" applyProtection="1">
      <alignment horizontal="center" vertical="center" wrapText="1"/>
      <protection locked="0"/>
    </xf>
    <xf numFmtId="0" fontId="6" fillId="18" borderId="2" xfId="20" applyFont="1" applyFill="1" applyBorder="1" applyAlignment="1" applyProtection="1">
      <alignment horizontal="center" vertical="center" wrapText="1"/>
      <protection locked="0"/>
    </xf>
    <xf numFmtId="0" fontId="6" fillId="18" borderId="8" xfId="20" applyFont="1" applyFill="1" applyBorder="1" applyAlignment="1" applyProtection="1">
      <alignment horizontal="center" vertical="center" wrapText="1"/>
      <protection locked="0"/>
    </xf>
    <xf numFmtId="0" fontId="6" fillId="18" borderId="36" xfId="20" applyFont="1" applyFill="1" applyBorder="1" applyAlignment="1">
      <alignment horizontal="center" vertical="center" wrapText="1"/>
    </xf>
    <xf numFmtId="0" fontId="6" fillId="18" borderId="37" xfId="20" applyFont="1" applyFill="1" applyBorder="1" applyAlignment="1">
      <alignment horizontal="center" vertical="center" wrapText="1"/>
    </xf>
    <xf numFmtId="0" fontId="6" fillId="18" borderId="56" xfId="20" applyFont="1" applyFill="1" applyBorder="1" applyAlignment="1">
      <alignment horizontal="center" vertical="center" wrapText="1"/>
    </xf>
    <xf numFmtId="0" fontId="6" fillId="18" borderId="29" xfId="20" applyFont="1" applyFill="1" applyBorder="1" applyAlignment="1">
      <alignment horizontal="center" vertical="center" wrapText="1"/>
    </xf>
    <xf numFmtId="0" fontId="6" fillId="18" borderId="28" xfId="20" applyFont="1" applyFill="1" applyBorder="1" applyAlignment="1">
      <alignment vertical="center" wrapText="1"/>
    </xf>
    <xf numFmtId="0" fontId="6" fillId="18" borderId="29" xfId="20" applyFont="1" applyFill="1" applyBorder="1" applyAlignment="1">
      <alignment vertical="center" wrapText="1"/>
    </xf>
    <xf numFmtId="0" fontId="6" fillId="4" borderId="28" xfId="20" applyFont="1" applyFill="1" applyBorder="1" applyAlignment="1" applyProtection="1">
      <alignment horizontal="center" vertical="center" wrapText="1"/>
      <protection locked="0"/>
    </xf>
    <xf numFmtId="0" fontId="6" fillId="4" borderId="29" xfId="20" applyFont="1" applyFill="1" applyBorder="1" applyAlignment="1" applyProtection="1">
      <alignment horizontal="center" vertical="center" wrapText="1"/>
      <protection locked="0"/>
    </xf>
    <xf numFmtId="0" fontId="6" fillId="4" borderId="31" xfId="20" applyFont="1" applyFill="1" applyBorder="1" applyAlignment="1" applyProtection="1">
      <alignment horizontal="center" vertical="center" wrapText="1"/>
      <protection locked="0"/>
    </xf>
    <xf numFmtId="0" fontId="6" fillId="18" borderId="1" xfId="20" applyFont="1" applyFill="1" applyBorder="1" applyAlignment="1">
      <alignment vertical="center" wrapText="1"/>
    </xf>
    <xf numFmtId="0" fontId="6" fillId="18" borderId="3" xfId="20" applyFont="1" applyFill="1" applyBorder="1" applyAlignment="1">
      <alignment vertical="center" wrapText="1"/>
    </xf>
    <xf numFmtId="0" fontId="6" fillId="18" borderId="36" xfId="20" applyFont="1" applyFill="1" applyBorder="1" applyAlignment="1">
      <alignment horizontal="left" vertical="center" wrapText="1"/>
    </xf>
    <xf numFmtId="0" fontId="6" fillId="18" borderId="37" xfId="20" applyFont="1" applyFill="1" applyBorder="1" applyAlignment="1">
      <alignment horizontal="left" vertical="center" wrapText="1"/>
    </xf>
    <xf numFmtId="0" fontId="6" fillId="18" borderId="1" xfId="20" applyFont="1" applyFill="1" applyBorder="1" applyAlignment="1">
      <alignment horizontal="left" vertical="center" wrapText="1"/>
    </xf>
    <xf numFmtId="0" fontId="6" fillId="18" borderId="3" xfId="20" applyFont="1" applyFill="1" applyBorder="1" applyAlignment="1">
      <alignment horizontal="left" vertical="center" wrapText="1"/>
    </xf>
    <xf numFmtId="0" fontId="6" fillId="4" borderId="1" xfId="20" applyFont="1" applyFill="1" applyBorder="1" applyAlignment="1" applyProtection="1">
      <alignment horizontal="center" vertical="center" wrapText="1"/>
      <protection locked="0"/>
    </xf>
    <xf numFmtId="0" fontId="6" fillId="4" borderId="2" xfId="20" applyFont="1" applyFill="1" applyBorder="1" applyAlignment="1" applyProtection="1">
      <alignment horizontal="center" vertical="center" wrapText="1"/>
      <protection locked="0"/>
    </xf>
    <xf numFmtId="0" fontId="6" fillId="4" borderId="8" xfId="20" applyFont="1" applyFill="1" applyBorder="1" applyAlignment="1" applyProtection="1">
      <alignment horizontal="center" vertical="center" wrapText="1"/>
      <protection locked="0"/>
    </xf>
    <xf numFmtId="0" fontId="6" fillId="18" borderId="36" xfId="20" applyFont="1" applyFill="1" applyBorder="1" applyAlignment="1">
      <alignment vertical="center" wrapText="1"/>
    </xf>
    <xf numFmtId="0" fontId="6" fillId="18" borderId="37" xfId="20" applyFont="1" applyFill="1" applyBorder="1" applyAlignment="1">
      <alignment vertical="center" wrapText="1"/>
    </xf>
    <xf numFmtId="0" fontId="6" fillId="0" borderId="36" xfId="20" applyFont="1" applyBorder="1" applyAlignment="1" applyProtection="1">
      <alignment horizontal="left" vertical="top" wrapText="1"/>
      <protection locked="0"/>
    </xf>
    <xf numFmtId="0" fontId="6" fillId="0" borderId="20" xfId="20" applyFont="1" applyBorder="1" applyAlignment="1" applyProtection="1">
      <alignment horizontal="left" vertical="top" wrapText="1"/>
      <protection locked="0"/>
    </xf>
    <xf numFmtId="0" fontId="6" fillId="0" borderId="21" xfId="20" applyFont="1" applyBorder="1" applyAlignment="1" applyProtection="1">
      <alignment horizontal="left" vertical="top" wrapText="1"/>
      <protection locked="0"/>
    </xf>
    <xf numFmtId="0" fontId="6" fillId="0" borderId="1" xfId="20" applyFont="1" applyBorder="1" applyAlignment="1" applyProtection="1">
      <alignment horizontal="center" vertical="center" wrapText="1"/>
      <protection locked="0"/>
    </xf>
    <xf numFmtId="0" fontId="6" fillId="0" borderId="2" xfId="20" applyFont="1" applyBorder="1" applyAlignment="1" applyProtection="1">
      <alignment horizontal="center" vertical="center" wrapText="1"/>
      <protection locked="0"/>
    </xf>
    <xf numFmtId="0" fontId="6" fillId="0" borderId="8" xfId="20" applyFont="1" applyBorder="1" applyAlignment="1" applyProtection="1">
      <alignment horizontal="center" vertical="center" wrapText="1"/>
      <protection locked="0"/>
    </xf>
    <xf numFmtId="0" fontId="6" fillId="18" borderId="28" xfId="20" applyFont="1" applyFill="1" applyBorder="1" applyAlignment="1">
      <alignment horizontal="left" vertical="center" wrapText="1"/>
    </xf>
    <xf numFmtId="0" fontId="6" fillId="18" borderId="29" xfId="20" applyFont="1" applyFill="1" applyBorder="1" applyAlignment="1">
      <alignment horizontal="left" vertical="center" wrapText="1"/>
    </xf>
    <xf numFmtId="0" fontId="3" fillId="0" borderId="12" xfId="20" applyFont="1" applyBorder="1" applyAlignment="1">
      <alignment horizontal="center"/>
    </xf>
    <xf numFmtId="0" fontId="5" fillId="14" borderId="56" xfId="20" applyFont="1" applyFill="1" applyBorder="1" applyAlignment="1" applyProtection="1">
      <alignment horizontal="center" vertical="center" wrapText="1"/>
    </xf>
    <xf numFmtId="0" fontId="5" fillId="14" borderId="30" xfId="20" applyFont="1" applyFill="1" applyBorder="1" applyAlignment="1" applyProtection="1">
      <alignment horizontal="center" vertical="center" wrapText="1"/>
    </xf>
    <xf numFmtId="0" fontId="5" fillId="14" borderId="31" xfId="20" applyFont="1" applyFill="1" applyBorder="1" applyAlignment="1" applyProtection="1">
      <alignment horizontal="center" vertical="center" wrapText="1"/>
    </xf>
    <xf numFmtId="0" fontId="3" fillId="18" borderId="1" xfId="20" applyFont="1" applyFill="1" applyBorder="1" applyAlignment="1" applyProtection="1">
      <alignment horizontal="center" vertical="center" wrapText="1"/>
    </xf>
    <xf numFmtId="0" fontId="3" fillId="18" borderId="2" xfId="20" applyFont="1" applyFill="1" applyBorder="1" applyAlignment="1" applyProtection="1">
      <alignment horizontal="center" vertical="center" wrapText="1"/>
    </xf>
    <xf numFmtId="0" fontId="3" fillId="18" borderId="3" xfId="20" applyFont="1" applyFill="1" applyBorder="1" applyAlignment="1" applyProtection="1">
      <alignment horizontal="center" vertical="center" wrapText="1"/>
    </xf>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3" fillId="0" borderId="8" xfId="20" applyFont="1" applyBorder="1" applyAlignment="1">
      <alignment horizontal="center" vertical="center"/>
    </xf>
    <xf numFmtId="0" fontId="3" fillId="0" borderId="2" xfId="20" applyFont="1" applyBorder="1" applyAlignment="1">
      <alignment horizontal="center" vertical="center" wrapText="1"/>
    </xf>
    <xf numFmtId="0" fontId="3" fillId="0" borderId="8" xfId="20" applyFont="1" applyBorder="1" applyAlignment="1">
      <alignment horizontal="center" vertical="center" wrapText="1"/>
    </xf>
    <xf numFmtId="0" fontId="3" fillId="14" borderId="46" xfId="20" applyFont="1" applyFill="1" applyBorder="1" applyAlignment="1" applyProtection="1">
      <alignment horizontal="center" vertical="center" wrapText="1"/>
    </xf>
    <xf numFmtId="0" fontId="3" fillId="14" borderId="41" xfId="20" applyFont="1" applyFill="1" applyBorder="1" applyAlignment="1" applyProtection="1">
      <alignment horizontal="center" vertical="center" wrapText="1"/>
    </xf>
    <xf numFmtId="0" fontId="3" fillId="18" borderId="9" xfId="20" applyFont="1" applyFill="1" applyBorder="1" applyAlignment="1" applyProtection="1">
      <alignment horizontal="center" vertical="center" wrapText="1"/>
    </xf>
    <xf numFmtId="0" fontId="3" fillId="18" borderId="23" xfId="20" applyFont="1" applyFill="1" applyBorder="1" applyAlignment="1" applyProtection="1">
      <alignment horizontal="center" vertical="center" wrapText="1"/>
    </xf>
    <xf numFmtId="0" fontId="3" fillId="18" borderId="18" xfId="20" applyFont="1" applyFill="1" applyBorder="1" applyAlignment="1" applyProtection="1">
      <alignment horizontal="center" vertical="center" wrapText="1"/>
    </xf>
    <xf numFmtId="0" fontId="3" fillId="18" borderId="51" xfId="20" applyFont="1" applyFill="1" applyBorder="1" applyAlignment="1" applyProtection="1">
      <alignment horizontal="center" vertical="center" wrapText="1"/>
    </xf>
    <xf numFmtId="0" fontId="3" fillId="18" borderId="54" xfId="20" applyFont="1" applyFill="1" applyBorder="1" applyAlignment="1" applyProtection="1">
      <alignment horizontal="center" vertical="center" wrapText="1"/>
    </xf>
    <xf numFmtId="0" fontId="3" fillId="18" borderId="55" xfId="20" applyFont="1" applyFill="1" applyBorder="1" applyAlignment="1" applyProtection="1">
      <alignment horizontal="center" vertical="center" wrapText="1"/>
    </xf>
    <xf numFmtId="49" fontId="3" fillId="0" borderId="1" xfId="20" applyNumberFormat="1" applyFont="1" applyBorder="1" applyAlignment="1">
      <alignment horizontal="center" vertical="center"/>
    </xf>
    <xf numFmtId="49" fontId="3" fillId="0" borderId="2" xfId="20" applyNumberFormat="1" applyFont="1" applyBorder="1" applyAlignment="1">
      <alignment horizontal="center" vertical="center"/>
    </xf>
    <xf numFmtId="49" fontId="3" fillId="0" borderId="8" xfId="20" applyNumberFormat="1" applyFont="1" applyBorder="1" applyAlignment="1">
      <alignment horizontal="center" vertical="center"/>
    </xf>
    <xf numFmtId="0" fontId="3" fillId="18" borderId="36" xfId="20" applyFont="1" applyFill="1" applyBorder="1" applyAlignment="1" applyProtection="1">
      <alignment horizontal="center" vertical="center" wrapText="1"/>
    </xf>
    <xf numFmtId="0" fontId="3" fillId="18" borderId="20" xfId="20" applyFont="1" applyFill="1" applyBorder="1" applyAlignment="1" applyProtection="1">
      <alignment horizontal="center" vertical="center" wrapText="1"/>
    </xf>
    <xf numFmtId="0" fontId="3" fillId="18" borderId="37" xfId="20" applyFont="1" applyFill="1" applyBorder="1" applyAlignment="1" applyProtection="1">
      <alignment horizontal="center" vertical="center" wrapText="1"/>
    </xf>
    <xf numFmtId="0" fontId="16" fillId="15" borderId="56" xfId="20" applyFont="1" applyFill="1" applyBorder="1" applyAlignment="1">
      <alignment horizontal="center" vertical="center" wrapText="1"/>
    </xf>
    <xf numFmtId="0" fontId="16" fillId="15" borderId="30" xfId="20" applyFont="1" applyFill="1" applyBorder="1" applyAlignment="1">
      <alignment horizontal="center" vertical="center" wrapText="1"/>
    </xf>
    <xf numFmtId="0" fontId="16" fillId="15" borderId="31" xfId="20" applyFont="1" applyFill="1" applyBorder="1" applyAlignment="1">
      <alignment horizontal="center" vertical="center" wrapText="1"/>
    </xf>
    <xf numFmtId="0" fontId="3" fillId="0" borderId="36"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3" fillId="4" borderId="1" xfId="20" applyFont="1" applyFill="1" applyBorder="1" applyAlignment="1" applyProtection="1">
      <alignment horizontal="center" vertical="center" wrapText="1"/>
    </xf>
    <xf numFmtId="0" fontId="3" fillId="4" borderId="2" xfId="20" applyFont="1" applyFill="1" applyBorder="1" applyAlignment="1" applyProtection="1">
      <alignment horizontal="center" vertical="center" wrapText="1"/>
    </xf>
    <xf numFmtId="0" fontId="3" fillId="4" borderId="8" xfId="20" applyFont="1" applyFill="1" applyBorder="1" applyAlignment="1" applyProtection="1">
      <alignment horizontal="center" vertical="center" wrapText="1"/>
    </xf>
    <xf numFmtId="0" fontId="3" fillId="0" borderId="1" xfId="20" applyFont="1" applyFill="1" applyBorder="1" applyAlignment="1" applyProtection="1">
      <alignment horizontal="center" vertical="center" wrapText="1"/>
    </xf>
    <xf numFmtId="0" fontId="3" fillId="0" borderId="2" xfId="20" applyFont="1" applyFill="1" applyBorder="1" applyAlignment="1" applyProtection="1">
      <alignment horizontal="center" vertical="center" wrapText="1"/>
    </xf>
    <xf numFmtId="0" fontId="3" fillId="0" borderId="3" xfId="20" applyFont="1" applyFill="1" applyBorder="1" applyAlignment="1" applyProtection="1">
      <alignment horizontal="center" vertical="center" wrapText="1"/>
    </xf>
    <xf numFmtId="0" fontId="15" fillId="0" borderId="1" xfId="20" applyFont="1" applyFill="1" applyBorder="1" applyAlignment="1">
      <alignment horizontal="center" vertical="center" wrapText="1"/>
    </xf>
    <xf numFmtId="0" fontId="15" fillId="0" borderId="8" xfId="20" applyFont="1" applyFill="1" applyBorder="1" applyAlignment="1">
      <alignment horizontal="center" vertical="center" wrapText="1"/>
    </xf>
    <xf numFmtId="0" fontId="16" fillId="15" borderId="56" xfId="67" applyFont="1" applyFill="1" applyBorder="1" applyAlignment="1">
      <alignment horizontal="center" vertical="center" wrapText="1"/>
    </xf>
    <xf numFmtId="0" fontId="16" fillId="15" borderId="30" xfId="67" applyFont="1" applyFill="1" applyBorder="1" applyAlignment="1">
      <alignment horizontal="center" vertical="center" wrapText="1"/>
    </xf>
    <xf numFmtId="0" fontId="16" fillId="15" borderId="31" xfId="67" applyFont="1" applyFill="1" applyBorder="1" applyAlignment="1">
      <alignment horizontal="center" vertical="center" wrapText="1"/>
    </xf>
    <xf numFmtId="0" fontId="3" fillId="0" borderId="36" xfId="67" applyFont="1" applyFill="1" applyBorder="1" applyAlignment="1" applyProtection="1">
      <alignment horizontal="center" vertical="center" wrapText="1"/>
    </xf>
    <xf numFmtId="0" fontId="3" fillId="0" borderId="20" xfId="67" applyFont="1" applyFill="1" applyBorder="1" applyAlignment="1" applyProtection="1">
      <alignment horizontal="center" vertical="center" wrapText="1"/>
    </xf>
    <xf numFmtId="0" fontId="3" fillId="0" borderId="37" xfId="67" applyFont="1" applyFill="1" applyBorder="1" applyAlignment="1" applyProtection="1">
      <alignment horizontal="center" vertical="center" wrapText="1"/>
    </xf>
    <xf numFmtId="0" fontId="3" fillId="0" borderId="36" xfId="67" applyFont="1" applyFill="1" applyBorder="1" applyAlignment="1">
      <alignment horizontal="center" vertical="center"/>
    </xf>
    <xf numFmtId="0" fontId="3" fillId="0" borderId="20" xfId="67" applyFont="1" applyFill="1" applyBorder="1" applyAlignment="1">
      <alignment horizontal="center" vertical="center"/>
    </xf>
    <xf numFmtId="0" fontId="3" fillId="0" borderId="21" xfId="67" applyFont="1" applyFill="1" applyBorder="1" applyAlignment="1">
      <alignment horizontal="center" vertical="center"/>
    </xf>
    <xf numFmtId="0" fontId="3" fillId="0" borderId="12" xfId="67" applyFont="1" applyFill="1" applyBorder="1" applyAlignment="1">
      <alignment horizontal="center"/>
    </xf>
    <xf numFmtId="0" fontId="5" fillId="18" borderId="56" xfId="67" applyFont="1" applyFill="1" applyBorder="1" applyAlignment="1" applyProtection="1">
      <alignment horizontal="center" vertical="center" wrapText="1"/>
    </xf>
    <xf numFmtId="0" fontId="5" fillId="18" borderId="30" xfId="67" applyFont="1" applyFill="1" applyBorder="1" applyAlignment="1" applyProtection="1">
      <alignment horizontal="center" vertical="center" wrapText="1"/>
    </xf>
    <xf numFmtId="0" fontId="5" fillId="18" borderId="31" xfId="67" applyFont="1" applyFill="1" applyBorder="1" applyAlignment="1" applyProtection="1">
      <alignment horizontal="center" vertical="center" wrapText="1"/>
    </xf>
    <xf numFmtId="0" fontId="3" fillId="18" borderId="9" xfId="67" applyFont="1" applyFill="1" applyBorder="1" applyAlignment="1" applyProtection="1">
      <alignment horizontal="center" vertical="center" wrapText="1"/>
    </xf>
    <xf numFmtId="0" fontId="3" fillId="18" borderId="23" xfId="67" applyFont="1" applyFill="1" applyBorder="1" applyAlignment="1" applyProtection="1">
      <alignment horizontal="center" vertical="center" wrapText="1"/>
    </xf>
    <xf numFmtId="0" fontId="3" fillId="18" borderId="18" xfId="67" applyFont="1" applyFill="1" applyBorder="1" applyAlignment="1" applyProtection="1">
      <alignment horizontal="center" vertical="center" wrapText="1"/>
    </xf>
    <xf numFmtId="0" fontId="5" fillId="0" borderId="1" xfId="67" applyFont="1" applyFill="1" applyBorder="1" applyAlignment="1" applyProtection="1">
      <alignment horizontal="center" vertical="center" wrapText="1"/>
    </xf>
    <xf numFmtId="0" fontId="5" fillId="0" borderId="2" xfId="67" applyFont="1" applyFill="1" applyBorder="1" applyAlignment="1" applyProtection="1">
      <alignment horizontal="center" vertical="center" wrapText="1"/>
    </xf>
    <xf numFmtId="0" fontId="5" fillId="0" borderId="8" xfId="67" applyFont="1" applyFill="1" applyBorder="1" applyAlignment="1" applyProtection="1">
      <alignment horizontal="center" vertical="center" wrapText="1"/>
    </xf>
    <xf numFmtId="0" fontId="3" fillId="0" borderId="46" xfId="67" applyFont="1" applyFill="1" applyBorder="1" applyAlignment="1" applyProtection="1">
      <alignment horizontal="center" vertical="center" wrapText="1"/>
    </xf>
    <xf numFmtId="0" fontId="3" fillId="0" borderId="41" xfId="67" applyFont="1" applyFill="1" applyBorder="1" applyAlignment="1" applyProtection="1">
      <alignment horizontal="center" vertical="center" wrapText="1"/>
    </xf>
    <xf numFmtId="0" fontId="3" fillId="18" borderId="51" xfId="67" applyFont="1" applyFill="1" applyBorder="1" applyAlignment="1" applyProtection="1">
      <alignment horizontal="center" vertical="center" wrapText="1"/>
    </xf>
    <xf numFmtId="0" fontId="3" fillId="18" borderId="54" xfId="67" applyFont="1" applyFill="1" applyBorder="1" applyAlignment="1" applyProtection="1">
      <alignment horizontal="center" vertical="center" wrapText="1"/>
    </xf>
    <xf numFmtId="0" fontId="3" fillId="18" borderId="55" xfId="67" applyFont="1" applyFill="1" applyBorder="1" applyAlignment="1" applyProtection="1">
      <alignment horizontal="center" vertical="center" wrapText="1"/>
    </xf>
    <xf numFmtId="0" fontId="3" fillId="0" borderId="1" xfId="67" applyFont="1" applyFill="1" applyBorder="1" applyAlignment="1" applyProtection="1">
      <alignment horizontal="center" vertical="center" wrapText="1"/>
    </xf>
    <xf numFmtId="0" fontId="3" fillId="0" borderId="2" xfId="67" applyFont="1" applyFill="1" applyBorder="1" applyAlignment="1" applyProtection="1">
      <alignment horizontal="center" vertical="center" wrapText="1"/>
    </xf>
    <xf numFmtId="0" fontId="3" fillId="0" borderId="8" xfId="67" applyFont="1" applyFill="1" applyBorder="1" applyAlignment="1" applyProtection="1">
      <alignment horizontal="center" vertical="center" wrapText="1"/>
    </xf>
    <xf numFmtId="0" fontId="3" fillId="0" borderId="3" xfId="67" applyFont="1" applyFill="1" applyBorder="1" applyAlignment="1" applyProtection="1">
      <alignment horizontal="center" vertical="center" wrapText="1"/>
    </xf>
    <xf numFmtId="0" fontId="15" fillId="0" borderId="1" xfId="67" applyFont="1" applyFill="1" applyBorder="1" applyAlignment="1">
      <alignment horizontal="center" vertical="center" wrapText="1"/>
    </xf>
    <xf numFmtId="0" fontId="15" fillId="0" borderId="8" xfId="67" applyFont="1" applyFill="1" applyBorder="1" applyAlignment="1">
      <alignment horizontal="center" vertical="center" wrapText="1"/>
    </xf>
    <xf numFmtId="0" fontId="19" fillId="24" borderId="1" xfId="67" applyFont="1" applyFill="1" applyBorder="1" applyAlignment="1" applyProtection="1">
      <alignment horizontal="center" vertical="center" wrapText="1"/>
    </xf>
    <xf numFmtId="0" fontId="19" fillId="24" borderId="2" xfId="67" applyFont="1" applyFill="1" applyBorder="1" applyAlignment="1" applyProtection="1">
      <alignment horizontal="center" vertical="center" wrapText="1"/>
    </xf>
    <xf numFmtId="0" fontId="19" fillId="24" borderId="8" xfId="67" applyFont="1" applyFill="1" applyBorder="1" applyAlignment="1" applyProtection="1">
      <alignment horizontal="center" vertical="center" wrapText="1"/>
    </xf>
    <xf numFmtId="0" fontId="19" fillId="0" borderId="1" xfId="67" quotePrefix="1" applyFont="1" applyFill="1" applyBorder="1" applyAlignment="1" applyProtection="1">
      <alignment horizontal="center" vertical="center" wrapText="1"/>
    </xf>
    <xf numFmtId="0" fontId="19" fillId="0" borderId="2" xfId="67" quotePrefix="1" applyFont="1" applyFill="1" applyBorder="1" applyAlignment="1" applyProtection="1">
      <alignment horizontal="center" vertical="center" wrapText="1"/>
    </xf>
    <xf numFmtId="0" fontId="19" fillId="0" borderId="3" xfId="67" quotePrefix="1" applyFont="1" applyFill="1" applyBorder="1" applyAlignment="1" applyProtection="1">
      <alignment horizontal="center" vertical="center" wrapText="1"/>
    </xf>
    <xf numFmtId="0" fontId="6" fillId="0" borderId="1" xfId="67" applyFont="1" applyFill="1" applyBorder="1" applyAlignment="1">
      <alignment horizontal="center" vertical="center" wrapText="1"/>
    </xf>
    <xf numFmtId="0" fontId="6" fillId="0" borderId="8" xfId="67" applyFont="1" applyFill="1" applyBorder="1" applyAlignment="1">
      <alignment horizontal="center" vertical="center" wrapText="1"/>
    </xf>
    <xf numFmtId="0" fontId="3" fillId="18" borderId="1" xfId="67" applyFont="1" applyFill="1" applyBorder="1" applyAlignment="1" applyProtection="1">
      <alignment horizontal="center" vertical="center" wrapText="1"/>
    </xf>
    <xf numFmtId="0" fontId="3" fillId="18" borderId="2" xfId="67" applyFont="1" applyFill="1" applyBorder="1" applyAlignment="1" applyProtection="1">
      <alignment horizontal="center" vertical="center" wrapText="1"/>
    </xf>
    <xf numFmtId="0" fontId="3" fillId="18" borderId="3" xfId="67" applyFont="1" applyFill="1" applyBorder="1" applyAlignment="1" applyProtection="1">
      <alignment horizontal="center" vertical="center" wrapText="1"/>
    </xf>
    <xf numFmtId="0" fontId="3" fillId="0" borderId="1" xfId="67" applyFont="1" applyFill="1" applyBorder="1" applyAlignment="1">
      <alignment horizontal="center"/>
    </xf>
    <xf numFmtId="0" fontId="3" fillId="0" borderId="2" xfId="67" applyFont="1" applyFill="1" applyBorder="1" applyAlignment="1">
      <alignment horizontal="center"/>
    </xf>
    <xf numFmtId="0" fontId="3" fillId="0" borderId="8" xfId="67" applyFont="1" applyFill="1" applyBorder="1" applyAlignment="1">
      <alignment horizontal="center"/>
    </xf>
    <xf numFmtId="0" fontId="3" fillId="18" borderId="36" xfId="67" applyFont="1" applyFill="1" applyBorder="1" applyAlignment="1" applyProtection="1">
      <alignment horizontal="center" vertical="center" wrapText="1"/>
    </xf>
    <xf numFmtId="0" fontId="3" fillId="18" borderId="20" xfId="67" applyFont="1" applyFill="1" applyBorder="1" applyAlignment="1" applyProtection="1">
      <alignment horizontal="center" vertical="center" wrapText="1"/>
    </xf>
    <xf numFmtId="0" fontId="3" fillId="18" borderId="37" xfId="67" applyFont="1" applyFill="1" applyBorder="1" applyAlignment="1" applyProtection="1">
      <alignment horizontal="center" vertical="center" wrapText="1"/>
    </xf>
    <xf numFmtId="0" fontId="3" fillId="0" borderId="36" xfId="68" applyFont="1" applyFill="1" applyBorder="1" applyAlignment="1">
      <alignment horizontal="center" wrapText="1"/>
    </xf>
    <xf numFmtId="0" fontId="3" fillId="0" borderId="20" xfId="68" applyFont="1" applyFill="1" applyBorder="1" applyAlignment="1">
      <alignment horizontal="center" wrapText="1"/>
    </xf>
    <xf numFmtId="0" fontId="3" fillId="0" borderId="21" xfId="68" applyFont="1" applyFill="1" applyBorder="1" applyAlignment="1">
      <alignment horizontal="center" wrapText="1"/>
    </xf>
    <xf numFmtId="0" fontId="3" fillId="0" borderId="1" xfId="67" applyFont="1" applyFill="1" applyBorder="1" applyAlignment="1">
      <alignment horizontal="center" vertical="center"/>
    </xf>
    <xf numFmtId="0" fontId="3" fillId="0" borderId="2" xfId="67" applyFont="1" applyFill="1" applyBorder="1" applyAlignment="1">
      <alignment horizontal="center" vertical="center"/>
    </xf>
    <xf numFmtId="0" fontId="3" fillId="0" borderId="8" xfId="67" applyFont="1" applyFill="1" applyBorder="1" applyAlignment="1">
      <alignment horizontal="center" vertical="center"/>
    </xf>
    <xf numFmtId="0" fontId="3" fillId="0" borderId="1" xfId="67" applyFont="1" applyFill="1" applyBorder="1" applyAlignment="1">
      <alignment horizontal="center" vertical="center" wrapText="1"/>
    </xf>
    <xf numFmtId="0" fontId="3" fillId="0" borderId="2" xfId="67" applyFont="1" applyFill="1" applyBorder="1" applyAlignment="1">
      <alignment horizontal="center" vertical="center" wrapText="1"/>
    </xf>
    <xf numFmtId="0" fontId="3" fillId="0" borderId="8" xfId="67" applyFont="1" applyFill="1" applyBorder="1" applyAlignment="1">
      <alignment horizontal="center" vertical="center" wrapText="1"/>
    </xf>
    <xf numFmtId="0" fontId="6" fillId="18" borderId="1" xfId="67" applyFont="1" applyFill="1" applyBorder="1" applyAlignment="1">
      <alignment horizontal="left" vertical="center" wrapText="1"/>
    </xf>
    <xf numFmtId="0" fontId="6" fillId="18" borderId="3" xfId="67" applyFont="1" applyFill="1" applyBorder="1" applyAlignment="1">
      <alignment horizontal="left" vertical="center" wrapText="1"/>
    </xf>
    <xf numFmtId="0" fontId="6" fillId="0" borderId="1" xfId="67" applyFont="1" applyFill="1" applyBorder="1" applyAlignment="1" applyProtection="1">
      <alignment horizontal="center" vertical="center" wrapText="1"/>
      <protection locked="0"/>
    </xf>
    <xf numFmtId="0" fontId="6" fillId="0" borderId="2" xfId="67" applyFont="1" applyFill="1" applyBorder="1" applyAlignment="1" applyProtection="1">
      <alignment horizontal="center" vertical="center" wrapText="1"/>
      <protection locked="0"/>
    </xf>
    <xf numFmtId="0" fontId="6" fillId="0" borderId="8" xfId="67" applyFont="1" applyFill="1" applyBorder="1" applyAlignment="1" applyProtection="1">
      <alignment horizontal="center" vertical="center" wrapText="1"/>
      <protection locked="0"/>
    </xf>
    <xf numFmtId="0" fontId="6" fillId="31" borderId="1" xfId="27" applyFont="1" applyFill="1" applyBorder="1" applyAlignment="1" applyProtection="1">
      <alignment horizontal="center" vertical="center" wrapText="1"/>
      <protection locked="0"/>
    </xf>
    <xf numFmtId="0" fontId="6" fillId="31" borderId="2" xfId="27" applyFont="1" applyFill="1" applyBorder="1" applyAlignment="1" applyProtection="1">
      <alignment horizontal="center" vertical="center" wrapText="1"/>
      <protection locked="0"/>
    </xf>
    <xf numFmtId="0" fontId="6" fillId="31" borderId="8" xfId="27" applyFont="1" applyFill="1" applyBorder="1" applyAlignment="1" applyProtection="1">
      <alignment horizontal="center" vertical="center" wrapText="1"/>
      <protection locked="0"/>
    </xf>
    <xf numFmtId="0" fontId="6" fillId="18" borderId="36" xfId="67" applyFont="1" applyFill="1" applyBorder="1" applyAlignment="1">
      <alignment horizontal="left" vertical="center" wrapText="1"/>
    </xf>
    <xf numFmtId="0" fontId="6" fillId="18" borderId="37" xfId="67" applyFont="1" applyFill="1" applyBorder="1" applyAlignment="1">
      <alignment horizontal="left" vertical="center" wrapText="1"/>
    </xf>
    <xf numFmtId="0" fontId="6" fillId="0" borderId="36" xfId="67" applyFont="1" applyFill="1" applyBorder="1" applyAlignment="1" applyProtection="1">
      <alignment horizontal="center" vertical="center" wrapText="1"/>
      <protection locked="0"/>
    </xf>
    <xf numFmtId="0" fontId="6" fillId="0" borderId="20" xfId="67" applyFont="1" applyFill="1" applyBorder="1" applyAlignment="1" applyProtection="1">
      <alignment horizontal="center" vertical="center" wrapText="1"/>
      <protection locked="0"/>
    </xf>
    <xf numFmtId="0" fontId="6" fillId="0" borderId="21" xfId="67" applyFont="1" applyFill="1" applyBorder="1" applyAlignment="1" applyProtection="1">
      <alignment horizontal="center" vertical="center" wrapText="1"/>
      <protection locked="0"/>
    </xf>
    <xf numFmtId="0" fontId="6" fillId="0" borderId="12" xfId="67" applyFont="1" applyFill="1" applyBorder="1" applyAlignment="1">
      <alignment horizontal="center" vertical="center" wrapText="1"/>
    </xf>
    <xf numFmtId="0" fontId="6" fillId="18" borderId="28" xfId="67" applyFont="1" applyFill="1" applyBorder="1" applyAlignment="1">
      <alignment horizontal="left" vertical="center" wrapText="1"/>
    </xf>
    <xf numFmtId="0" fontId="6" fillId="18" borderId="29" xfId="67" applyFont="1" applyFill="1" applyBorder="1" applyAlignment="1">
      <alignment horizontal="left" vertical="center" wrapText="1"/>
    </xf>
    <xf numFmtId="0" fontId="6" fillId="0" borderId="28" xfId="67" applyFont="1" applyFill="1" applyBorder="1" applyAlignment="1" applyProtection="1">
      <alignment horizontal="center" vertical="center" wrapText="1"/>
      <protection locked="0"/>
    </xf>
    <xf numFmtId="0" fontId="6" fillId="0" borderId="30" xfId="67" applyFont="1" applyFill="1" applyBorder="1" applyAlignment="1" applyProtection="1">
      <alignment horizontal="center" vertical="center" wrapText="1"/>
      <protection locked="0"/>
    </xf>
    <xf numFmtId="0" fontId="6" fillId="0" borderId="31" xfId="67" applyFont="1" applyFill="1" applyBorder="1" applyAlignment="1" applyProtection="1">
      <alignment horizontal="center" vertical="center" wrapText="1"/>
      <protection locked="0"/>
    </xf>
    <xf numFmtId="0" fontId="6" fillId="18" borderId="28" xfId="67" applyFont="1" applyFill="1" applyBorder="1" applyAlignment="1">
      <alignment vertical="center" wrapText="1"/>
    </xf>
    <xf numFmtId="0" fontId="6" fillId="18" borderId="29" xfId="67" applyFont="1" applyFill="1" applyBorder="1" applyAlignment="1">
      <alignment vertical="center" wrapText="1"/>
    </xf>
    <xf numFmtId="0" fontId="6" fillId="0" borderId="28" xfId="67" applyFont="1" applyFill="1" applyBorder="1" applyAlignment="1" applyProtection="1">
      <alignment horizontal="justify" vertical="center" wrapText="1"/>
      <protection locked="0"/>
    </xf>
    <xf numFmtId="0" fontId="6" fillId="0" borderId="30" xfId="67" applyFont="1" applyFill="1" applyBorder="1" applyAlignment="1" applyProtection="1">
      <alignment horizontal="justify" vertical="center" wrapText="1"/>
      <protection locked="0"/>
    </xf>
    <xf numFmtId="0" fontId="6" fillId="0" borderId="31" xfId="67" applyFont="1" applyFill="1" applyBorder="1" applyAlignment="1" applyProtection="1">
      <alignment horizontal="justify" vertical="center" wrapText="1"/>
      <protection locked="0"/>
    </xf>
    <xf numFmtId="0" fontId="6" fillId="18" borderId="1" xfId="67" applyFont="1" applyFill="1" applyBorder="1" applyAlignment="1">
      <alignment vertical="center" wrapText="1"/>
    </xf>
    <xf numFmtId="0" fontId="6" fillId="18" borderId="3" xfId="67" applyFont="1" applyFill="1" applyBorder="1" applyAlignment="1">
      <alignment vertical="center" wrapText="1"/>
    </xf>
    <xf numFmtId="0" fontId="6" fillId="0" borderId="1" xfId="67" applyFont="1" applyFill="1" applyBorder="1" applyAlignment="1" applyProtection="1">
      <alignment horizontal="justify" vertical="center" wrapText="1"/>
      <protection locked="0"/>
    </xf>
    <xf numFmtId="0" fontId="6" fillId="0" borderId="2" xfId="67" applyFont="1" applyFill="1" applyBorder="1" applyAlignment="1" applyProtection="1">
      <alignment horizontal="justify" vertical="center" wrapText="1"/>
      <protection locked="0"/>
    </xf>
    <xf numFmtId="0" fontId="6" fillId="0" borderId="8" xfId="67" applyFont="1" applyFill="1" applyBorder="1" applyAlignment="1" applyProtection="1">
      <alignment horizontal="justify" vertical="center" wrapText="1"/>
      <protection locked="0"/>
    </xf>
    <xf numFmtId="0" fontId="6" fillId="0" borderId="36" xfId="67" applyFont="1" applyFill="1" applyBorder="1" applyAlignment="1" applyProtection="1">
      <alignment horizontal="justify" vertical="center" wrapText="1"/>
      <protection locked="0"/>
    </xf>
    <xf numFmtId="0" fontId="6" fillId="0" borderId="20" xfId="67" applyFont="1" applyFill="1" applyBorder="1" applyAlignment="1" applyProtection="1">
      <alignment horizontal="justify" vertical="center" wrapText="1"/>
      <protection locked="0"/>
    </xf>
    <xf numFmtId="0" fontId="6" fillId="0" borderId="21" xfId="67" applyFont="1" applyFill="1" applyBorder="1" applyAlignment="1" applyProtection="1">
      <alignment horizontal="justify" vertical="center" wrapText="1"/>
      <protection locked="0"/>
    </xf>
    <xf numFmtId="0" fontId="6" fillId="18" borderId="36" xfId="67" applyFont="1" applyFill="1" applyBorder="1" applyAlignment="1">
      <alignment vertical="center" wrapText="1"/>
    </xf>
    <xf numFmtId="0" fontId="6" fillId="18" borderId="37" xfId="67" applyFont="1" applyFill="1" applyBorder="1" applyAlignment="1">
      <alignment vertical="center" wrapText="1"/>
    </xf>
    <xf numFmtId="0" fontId="6" fillId="18" borderId="36" xfId="67" applyFont="1" applyFill="1" applyBorder="1" applyAlignment="1">
      <alignment horizontal="center" vertical="center" wrapText="1"/>
    </xf>
    <xf numFmtId="0" fontId="6" fillId="18" borderId="37" xfId="67" applyFont="1" applyFill="1" applyBorder="1" applyAlignment="1">
      <alignment horizontal="center" vertical="center" wrapText="1"/>
    </xf>
    <xf numFmtId="0" fontId="6" fillId="0" borderId="56" xfId="67" applyFont="1" applyFill="1" applyBorder="1" applyAlignment="1">
      <alignment horizontal="center" vertical="center" wrapText="1"/>
    </xf>
    <xf numFmtId="0" fontId="6" fillId="0" borderId="30" xfId="67" applyFont="1" applyFill="1" applyBorder="1" applyAlignment="1">
      <alignment horizontal="center" vertical="center" wrapText="1"/>
    </xf>
    <xf numFmtId="0" fontId="6" fillId="0" borderId="29" xfId="67" applyFont="1" applyFill="1" applyBorder="1" applyAlignment="1">
      <alignment horizontal="center" vertical="center" wrapText="1"/>
    </xf>
    <xf numFmtId="0" fontId="6" fillId="0" borderId="1" xfId="67" applyFont="1" applyFill="1" applyBorder="1" applyAlignment="1">
      <alignment vertical="center" wrapText="1"/>
    </xf>
    <xf numFmtId="0" fontId="6" fillId="0" borderId="3" xfId="67" applyFont="1" applyFill="1" applyBorder="1" applyAlignment="1">
      <alignment vertical="center" wrapText="1"/>
    </xf>
    <xf numFmtId="0" fontId="6" fillId="0" borderId="28" xfId="67" applyFont="1" applyFill="1" applyBorder="1" applyAlignment="1">
      <alignment horizontal="center" vertical="center" wrapText="1"/>
    </xf>
    <xf numFmtId="0" fontId="6" fillId="0" borderId="29" xfId="67" applyFont="1" applyFill="1" applyBorder="1" applyAlignment="1" applyProtection="1">
      <alignment horizontal="center" vertical="center" wrapText="1"/>
      <protection locked="0"/>
    </xf>
    <xf numFmtId="0" fontId="6" fillId="0" borderId="36" xfId="67" applyFont="1" applyFill="1" applyBorder="1" applyAlignment="1">
      <alignment vertical="center" wrapText="1"/>
    </xf>
    <xf numFmtId="0" fontId="6" fillId="0" borderId="37" xfId="67" applyFont="1" applyFill="1" applyBorder="1" applyAlignment="1">
      <alignment vertical="center" wrapText="1"/>
    </xf>
    <xf numFmtId="0" fontId="6" fillId="18" borderId="52" xfId="67" applyFont="1" applyFill="1" applyBorder="1" applyAlignment="1">
      <alignment horizontal="center" vertical="center" wrapText="1"/>
    </xf>
    <xf numFmtId="0" fontId="6" fillId="18" borderId="40" xfId="67" applyFont="1" applyFill="1" applyBorder="1" applyAlignment="1">
      <alignment horizontal="center" vertical="center" wrapText="1"/>
    </xf>
    <xf numFmtId="0" fontId="6" fillId="0" borderId="31" xfId="67" applyFont="1" applyFill="1" applyBorder="1" applyAlignment="1">
      <alignment horizontal="center" vertical="center" wrapText="1"/>
    </xf>
    <xf numFmtId="0" fontId="6" fillId="18" borderId="1" xfId="67" applyFont="1" applyFill="1" applyBorder="1" applyAlignment="1" applyProtection="1">
      <alignment horizontal="center" vertical="center" wrapText="1"/>
      <protection locked="0"/>
    </xf>
    <xf numFmtId="0" fontId="6" fillId="18" borderId="3" xfId="67" applyFont="1" applyFill="1" applyBorder="1" applyAlignment="1" applyProtection="1">
      <alignment horizontal="center" vertical="center" wrapText="1"/>
      <protection locked="0"/>
    </xf>
    <xf numFmtId="0" fontId="6" fillId="18" borderId="2" xfId="67" applyFont="1" applyFill="1" applyBorder="1" applyAlignment="1" applyProtection="1">
      <alignment horizontal="center" vertical="center" wrapText="1"/>
      <protection locked="0"/>
    </xf>
    <xf numFmtId="0" fontId="6" fillId="18" borderId="8" xfId="67" applyFont="1" applyFill="1" applyBorder="1" applyAlignment="1" applyProtection="1">
      <alignment horizontal="center" vertical="center" wrapText="1"/>
      <protection locked="0"/>
    </xf>
    <xf numFmtId="0" fontId="3" fillId="0" borderId="3" xfId="67" applyFont="1" applyFill="1" applyBorder="1" applyAlignment="1">
      <alignment horizontal="center"/>
    </xf>
    <xf numFmtId="0" fontId="3" fillId="0" borderId="1" xfId="67" applyFont="1" applyFill="1" applyBorder="1" applyAlignment="1">
      <alignment horizontal="center" wrapText="1"/>
    </xf>
    <xf numFmtId="0" fontId="3" fillId="0" borderId="2" xfId="67" applyFont="1" applyFill="1" applyBorder="1" applyAlignment="1">
      <alignment horizontal="center" wrapText="1"/>
    </xf>
    <xf numFmtId="0" fontId="3" fillId="0" borderId="3" xfId="67" applyFont="1" applyFill="1" applyBorder="1" applyAlignment="1">
      <alignment horizontal="center" wrapText="1"/>
    </xf>
    <xf numFmtId="3" fontId="6" fillId="0" borderId="1" xfId="67" applyNumberFormat="1" applyFont="1" applyFill="1" applyBorder="1" applyAlignment="1" applyProtection="1">
      <alignment horizontal="center" vertical="center" wrapText="1"/>
      <protection locked="0"/>
    </xf>
    <xf numFmtId="3" fontId="6" fillId="0" borderId="8" xfId="67" applyNumberFormat="1" applyFont="1" applyFill="1" applyBorder="1" applyAlignment="1" applyProtection="1">
      <alignment horizontal="center" vertical="center" wrapText="1"/>
      <protection locked="0"/>
    </xf>
    <xf numFmtId="0" fontId="6" fillId="0" borderId="1" xfId="71" applyFont="1" applyFill="1" applyBorder="1" applyAlignment="1" applyProtection="1">
      <alignment horizontal="center" vertical="center" wrapText="1"/>
      <protection locked="0"/>
    </xf>
    <xf numFmtId="0" fontId="6" fillId="0" borderId="3" xfId="71" applyFont="1" applyFill="1" applyBorder="1" applyAlignment="1" applyProtection="1">
      <alignment horizontal="center" vertical="center" wrapText="1"/>
      <protection locked="0"/>
    </xf>
    <xf numFmtId="164" fontId="3" fillId="0" borderId="1" xfId="19" applyNumberFormat="1" applyFont="1" applyFill="1" applyBorder="1" applyAlignment="1">
      <alignment horizontal="center" vertical="center"/>
    </xf>
    <xf numFmtId="164" fontId="3" fillId="0" borderId="3" xfId="19" applyNumberFormat="1" applyFont="1" applyFill="1" applyBorder="1" applyAlignment="1">
      <alignment horizontal="center" vertical="center"/>
    </xf>
    <xf numFmtId="164" fontId="3" fillId="0" borderId="1" xfId="19" applyNumberFormat="1" applyFont="1" applyFill="1" applyBorder="1" applyAlignment="1" applyProtection="1">
      <alignment vertical="center" wrapText="1"/>
    </xf>
    <xf numFmtId="164" fontId="3" fillId="0" borderId="3" xfId="19" applyNumberFormat="1" applyFont="1" applyFill="1" applyBorder="1" applyAlignment="1" applyProtection="1">
      <alignment vertical="center" wrapText="1"/>
    </xf>
    <xf numFmtId="4" fontId="3" fillId="0" borderId="1" xfId="71" applyNumberFormat="1" applyFont="1" applyFill="1" applyBorder="1" applyAlignment="1">
      <alignment horizontal="center" wrapText="1"/>
    </xf>
    <xf numFmtId="4" fontId="3" fillId="0" borderId="3" xfId="71" applyNumberFormat="1" applyFont="1" applyFill="1" applyBorder="1" applyAlignment="1">
      <alignment horizontal="center" wrapText="1"/>
    </xf>
    <xf numFmtId="0" fontId="6" fillId="26" borderId="61" xfId="67" applyFont="1" applyFill="1" applyBorder="1" applyAlignment="1">
      <alignment horizontal="center" vertical="center" wrapText="1"/>
    </xf>
    <xf numFmtId="0" fontId="6" fillId="26" borderId="24" xfId="67" applyFont="1" applyFill="1" applyBorder="1" applyAlignment="1">
      <alignment horizontal="center" vertical="center" wrapText="1"/>
    </xf>
    <xf numFmtId="0" fontId="6" fillId="26" borderId="59" xfId="67" applyFont="1" applyFill="1" applyBorder="1" applyAlignment="1">
      <alignment horizontal="center" vertical="center" wrapText="1"/>
    </xf>
    <xf numFmtId="0" fontId="6" fillId="27" borderId="28" xfId="67" applyFont="1" applyFill="1" applyBorder="1" applyAlignment="1">
      <alignment horizontal="center" wrapText="1"/>
    </xf>
    <xf numFmtId="0" fontId="6" fillId="27" borderId="30" xfId="67" applyFont="1" applyFill="1" applyBorder="1" applyAlignment="1">
      <alignment horizontal="center" wrapText="1"/>
    </xf>
    <xf numFmtId="0" fontId="6" fillId="27" borderId="31" xfId="67" applyFont="1" applyFill="1" applyBorder="1" applyAlignment="1">
      <alignment horizontal="center" wrapText="1"/>
    </xf>
    <xf numFmtId="0" fontId="6" fillId="27" borderId="1" xfId="67" applyFont="1" applyFill="1" applyBorder="1" applyAlignment="1" applyProtection="1">
      <alignment horizontal="center" vertical="center" wrapText="1"/>
      <protection locked="0"/>
    </xf>
    <xf numFmtId="0" fontId="6" fillId="27" borderId="3" xfId="67" applyFont="1" applyFill="1" applyBorder="1" applyAlignment="1" applyProtection="1">
      <alignment horizontal="center" vertical="center" wrapText="1"/>
      <protection locked="0"/>
    </xf>
    <xf numFmtId="0" fontId="6" fillId="27" borderId="8" xfId="67" applyFont="1" applyFill="1" applyBorder="1" applyAlignment="1" applyProtection="1">
      <alignment horizontal="center" vertical="center" wrapText="1"/>
      <protection locked="0"/>
    </xf>
    <xf numFmtId="164" fontId="3" fillId="0" borderId="1" xfId="19" applyNumberFormat="1" applyFont="1" applyFill="1" applyBorder="1" applyAlignment="1">
      <alignment horizontal="center"/>
    </xf>
    <xf numFmtId="164" fontId="3" fillId="0" borderId="3" xfId="19" applyNumberFormat="1" applyFont="1" applyFill="1" applyBorder="1" applyAlignment="1">
      <alignment horizontal="center"/>
    </xf>
    <xf numFmtId="164" fontId="19" fillId="0" borderId="1" xfId="19" applyNumberFormat="1" applyFont="1" applyFill="1" applyBorder="1" applyAlignment="1" applyProtection="1">
      <alignment horizontal="center" vertical="center" wrapText="1"/>
    </xf>
    <xf numFmtId="164" fontId="19" fillId="0" borderId="3" xfId="19" applyNumberFormat="1" applyFont="1" applyFill="1" applyBorder="1" applyAlignment="1" applyProtection="1">
      <alignment horizontal="center" vertical="center" wrapText="1"/>
    </xf>
    <xf numFmtId="1" fontId="3" fillId="0" borderId="1" xfId="19" applyNumberFormat="1" applyFont="1" applyFill="1" applyBorder="1" applyAlignment="1">
      <alignment horizontal="right"/>
    </xf>
    <xf numFmtId="1" fontId="3" fillId="0" borderId="3" xfId="19" applyNumberFormat="1" applyFont="1" applyFill="1" applyBorder="1" applyAlignment="1">
      <alignment horizontal="right"/>
    </xf>
    <xf numFmtId="0" fontId="6" fillId="18" borderId="38" xfId="67" applyFont="1" applyFill="1" applyBorder="1" applyAlignment="1">
      <alignment horizontal="center" vertical="center" wrapText="1"/>
    </xf>
    <xf numFmtId="0" fontId="6" fillId="18" borderId="39" xfId="67" applyFont="1" applyFill="1" applyBorder="1" applyAlignment="1">
      <alignment horizontal="center" vertical="center" wrapText="1"/>
    </xf>
    <xf numFmtId="0" fontId="6" fillId="0" borderId="38" xfId="67" applyFont="1" applyBorder="1" applyAlignment="1" applyProtection="1">
      <alignment horizontal="center" vertical="center" wrapText="1"/>
      <protection locked="0"/>
    </xf>
    <xf numFmtId="0" fontId="6" fillId="0" borderId="12" xfId="67" applyFont="1" applyBorder="1" applyAlignment="1" applyProtection="1">
      <alignment horizontal="center" vertical="center" wrapText="1"/>
      <protection locked="0"/>
    </xf>
    <xf numFmtId="0" fontId="6" fillId="0" borderId="13" xfId="67" applyFont="1" applyBorder="1" applyAlignment="1" applyProtection="1">
      <alignment horizontal="center" vertical="center" wrapText="1"/>
      <protection locked="0"/>
    </xf>
    <xf numFmtId="4" fontId="3" fillId="0" borderId="36" xfId="71" applyNumberFormat="1" applyFont="1" applyFill="1" applyBorder="1" applyAlignment="1">
      <alignment horizontal="center" wrapText="1"/>
    </xf>
    <xf numFmtId="4" fontId="3" fillId="0" borderId="37" xfId="71" applyNumberFormat="1" applyFont="1" applyFill="1" applyBorder="1" applyAlignment="1">
      <alignment horizontal="center" wrapText="1"/>
    </xf>
    <xf numFmtId="0" fontId="6" fillId="0" borderId="36" xfId="71" applyFont="1" applyFill="1" applyBorder="1" applyAlignment="1" applyProtection="1">
      <alignment horizontal="center" vertical="center" wrapText="1"/>
      <protection locked="0"/>
    </xf>
    <xf numFmtId="0" fontId="6" fillId="0" borderId="37" xfId="71" applyFont="1" applyFill="1" applyBorder="1" applyAlignment="1" applyProtection="1">
      <alignment horizontal="center" vertical="center" wrapText="1"/>
      <protection locked="0"/>
    </xf>
    <xf numFmtId="164" fontId="3" fillId="0" borderId="36" xfId="19" applyNumberFormat="1" applyFont="1" applyFill="1" applyBorder="1" applyAlignment="1" applyProtection="1">
      <alignment horizontal="center" vertical="center" wrapText="1"/>
    </xf>
    <xf numFmtId="164" fontId="3" fillId="0" borderId="37" xfId="19" applyNumberFormat="1" applyFont="1" applyFill="1" applyBorder="1" applyAlignment="1" applyProtection="1">
      <alignment horizontal="center" vertical="center" wrapText="1"/>
    </xf>
    <xf numFmtId="0" fontId="3" fillId="0" borderId="36" xfId="20" applyFont="1" applyFill="1" applyBorder="1" applyAlignment="1" applyProtection="1">
      <alignment horizontal="center" vertical="center" wrapText="1"/>
    </xf>
    <xf numFmtId="0" fontId="3" fillId="0" borderId="37" xfId="20" applyFont="1" applyFill="1" applyBorder="1" applyAlignment="1" applyProtection="1">
      <alignment horizontal="center" vertical="center" wrapText="1"/>
    </xf>
    <xf numFmtId="0" fontId="3" fillId="0" borderId="1" xfId="11" applyFont="1" applyFill="1" applyBorder="1" applyAlignment="1">
      <alignment horizontal="center"/>
    </xf>
    <xf numFmtId="0" fontId="3" fillId="0" borderId="3" xfId="11" applyFont="1" applyFill="1" applyBorder="1" applyAlignment="1">
      <alignment horizontal="center"/>
    </xf>
    <xf numFmtId="3" fontId="19" fillId="0" borderId="1" xfId="20" applyNumberFormat="1" applyFont="1" applyFill="1" applyBorder="1" applyAlignment="1" applyProtection="1">
      <alignment horizontal="center" vertical="center" wrapText="1"/>
    </xf>
    <xf numFmtId="3" fontId="19" fillId="0" borderId="3" xfId="20" applyNumberFormat="1" applyFont="1" applyFill="1" applyBorder="1" applyAlignment="1" applyProtection="1">
      <alignment horizontal="center" vertical="center" wrapText="1"/>
    </xf>
    <xf numFmtId="0" fontId="3" fillId="0" borderId="1" xfId="20" applyNumberFormat="1" applyFont="1" applyBorder="1" applyAlignment="1">
      <alignment horizontal="center" wrapText="1"/>
    </xf>
    <xf numFmtId="0" fontId="3" fillId="0" borderId="2" xfId="20" applyNumberFormat="1" applyFont="1" applyBorder="1" applyAlignment="1">
      <alignment horizontal="center" wrapText="1"/>
    </xf>
    <xf numFmtId="0" fontId="3" fillId="0" borderId="3" xfId="20" applyNumberFormat="1" applyFont="1" applyBorder="1" applyAlignment="1">
      <alignment horizontal="center" wrapText="1"/>
    </xf>
    <xf numFmtId="0" fontId="6" fillId="0" borderId="36" xfId="20" applyFont="1" applyFill="1" applyBorder="1" applyAlignment="1" applyProtection="1">
      <alignment horizontal="justify" vertical="center" wrapText="1"/>
      <protection locked="0"/>
    </xf>
    <xf numFmtId="0" fontId="6" fillId="0" borderId="20" xfId="20" applyFont="1" applyFill="1" applyBorder="1" applyAlignment="1" applyProtection="1">
      <alignment horizontal="justify" vertical="center" wrapText="1"/>
      <protection locked="0"/>
    </xf>
    <xf numFmtId="0" fontId="6" fillId="0" borderId="21" xfId="20" applyFont="1" applyFill="1" applyBorder="1" applyAlignment="1" applyProtection="1">
      <alignment horizontal="justify" vertical="center" wrapText="1"/>
      <protection locked="0"/>
    </xf>
    <xf numFmtId="0" fontId="6" fillId="4" borderId="28" xfId="20" quotePrefix="1" applyFont="1" applyFill="1" applyBorder="1" applyAlignment="1" applyProtection="1">
      <alignment horizontal="center" vertical="center" wrapText="1"/>
      <protection locked="0"/>
    </xf>
    <xf numFmtId="0" fontId="6" fillId="4" borderId="29" xfId="20" quotePrefix="1" applyFont="1" applyFill="1" applyBorder="1" applyAlignment="1" applyProtection="1">
      <alignment horizontal="center" vertical="center" wrapText="1"/>
      <protection locked="0"/>
    </xf>
    <xf numFmtId="0" fontId="6" fillId="4" borderId="31" xfId="20" quotePrefix="1" applyFont="1" applyFill="1" applyBorder="1" applyAlignment="1" applyProtection="1">
      <alignment horizontal="center" vertical="center" wrapText="1"/>
      <protection locked="0"/>
    </xf>
    <xf numFmtId="0" fontId="50" fillId="4" borderId="1" xfId="20" applyFont="1" applyFill="1" applyBorder="1" applyAlignment="1" applyProtection="1">
      <alignment horizontal="center" vertical="center" wrapText="1"/>
      <protection locked="0"/>
    </xf>
    <xf numFmtId="0" fontId="50" fillId="4" borderId="2" xfId="20" applyFont="1" applyFill="1" applyBorder="1" applyAlignment="1" applyProtection="1">
      <alignment horizontal="center" vertical="center" wrapText="1"/>
      <protection locked="0"/>
    </xf>
    <xf numFmtId="0" fontId="50" fillId="4" borderId="8" xfId="20" applyFont="1" applyFill="1" applyBorder="1" applyAlignment="1" applyProtection="1">
      <alignment horizontal="center" vertical="center" wrapText="1"/>
      <protection locked="0"/>
    </xf>
    <xf numFmtId="0" fontId="3" fillId="0" borderId="1" xfId="20" applyFont="1" applyFill="1" applyBorder="1" applyAlignment="1">
      <alignment horizontal="center" vertical="center" wrapText="1"/>
    </xf>
    <xf numFmtId="0" fontId="3" fillId="0" borderId="2" xfId="20" applyFont="1" applyFill="1" applyBorder="1" applyAlignment="1">
      <alignment horizontal="center" vertical="center" wrapText="1"/>
    </xf>
    <xf numFmtId="0" fontId="3" fillId="0" borderId="8" xfId="20" applyFont="1" applyFill="1" applyBorder="1" applyAlignment="1">
      <alignment horizontal="center" vertical="center" wrapText="1"/>
    </xf>
    <xf numFmtId="0" fontId="3" fillId="0" borderId="1" xfId="20" applyFont="1" applyBorder="1" applyAlignment="1">
      <alignment horizontal="center"/>
    </xf>
    <xf numFmtId="0" fontId="3" fillId="0" borderId="2" xfId="20" applyFont="1" applyBorder="1" applyAlignment="1">
      <alignment horizontal="center"/>
    </xf>
    <xf numFmtId="0" fontId="3" fillId="0" borderId="8" xfId="20" applyFont="1" applyBorder="1" applyAlignment="1">
      <alignment horizontal="center"/>
    </xf>
    <xf numFmtId="0" fontId="5" fillId="4" borderId="1" xfId="20" applyFont="1" applyFill="1" applyBorder="1" applyAlignment="1" applyProtection="1">
      <alignment horizontal="center" vertical="center" wrapText="1"/>
    </xf>
    <xf numFmtId="0" fontId="5" fillId="4" borderId="2" xfId="20" applyFont="1" applyFill="1" applyBorder="1" applyAlignment="1" applyProtection="1">
      <alignment horizontal="center" vertical="center" wrapText="1"/>
    </xf>
    <xf numFmtId="0" fontId="5" fillId="4" borderId="8" xfId="20" applyFont="1" applyFill="1" applyBorder="1" applyAlignment="1" applyProtection="1">
      <alignment horizontal="center" vertical="center" wrapText="1"/>
    </xf>
    <xf numFmtId="0" fontId="6" fillId="18" borderId="38" xfId="45" applyFont="1" applyFill="1" applyBorder="1" applyAlignment="1">
      <alignment horizontal="center" vertical="center" wrapText="1"/>
    </xf>
    <xf numFmtId="0" fontId="6" fillId="18" borderId="39" xfId="45" applyFont="1" applyFill="1" applyBorder="1" applyAlignment="1">
      <alignment horizontal="center" vertical="center" wrapText="1"/>
    </xf>
    <xf numFmtId="0" fontId="6" fillId="0" borderId="38" xfId="45" applyFont="1" applyBorder="1" applyAlignment="1" applyProtection="1">
      <alignment horizontal="center" vertical="center" wrapText="1"/>
      <protection locked="0"/>
    </xf>
    <xf numFmtId="0" fontId="6" fillId="0" borderId="12" xfId="45" applyFont="1" applyBorder="1" applyAlignment="1" applyProtection="1">
      <alignment horizontal="center" vertical="center" wrapText="1"/>
      <protection locked="0"/>
    </xf>
    <xf numFmtId="0" fontId="6" fillId="0" borderId="13" xfId="45" applyFont="1" applyBorder="1" applyAlignment="1" applyProtection="1">
      <alignment horizontal="center" vertical="center" wrapText="1"/>
      <protection locked="0"/>
    </xf>
    <xf numFmtId="4" fontId="3" fillId="0" borderId="1" xfId="48" applyNumberFormat="1" applyFont="1" applyFill="1" applyBorder="1" applyAlignment="1">
      <alignment horizontal="center" wrapText="1"/>
    </xf>
    <xf numFmtId="4" fontId="3" fillId="0" borderId="3" xfId="48" applyNumberFormat="1" applyFont="1" applyFill="1" applyBorder="1" applyAlignment="1">
      <alignment horizontal="center" wrapText="1"/>
    </xf>
    <xf numFmtId="0" fontId="6" fillId="0" borderId="1" xfId="48" applyFont="1" applyFill="1" applyBorder="1" applyAlignment="1" applyProtection="1">
      <alignment horizontal="center" vertical="center" wrapText="1"/>
      <protection locked="0"/>
    </xf>
    <xf numFmtId="0" fontId="6" fillId="0" borderId="3" xfId="48" applyFont="1" applyFill="1" applyBorder="1" applyAlignment="1" applyProtection="1">
      <alignment horizontal="center" vertical="center" wrapText="1"/>
      <protection locked="0"/>
    </xf>
    <xf numFmtId="0" fontId="3" fillId="0" borderId="1" xfId="45" applyFont="1" applyFill="1" applyBorder="1" applyAlignment="1" applyProtection="1">
      <alignment horizontal="center" vertical="center" wrapText="1"/>
    </xf>
    <xf numFmtId="0" fontId="3" fillId="0" borderId="3" xfId="45" applyFont="1" applyFill="1" applyBorder="1" applyAlignment="1" applyProtection="1">
      <alignment horizontal="center" vertical="center" wrapText="1"/>
    </xf>
    <xf numFmtId="0" fontId="3" fillId="0" borderId="1" xfId="48" applyFont="1" applyFill="1" applyBorder="1" applyAlignment="1">
      <alignment horizontal="center"/>
    </xf>
    <xf numFmtId="0" fontId="3" fillId="0" borderId="3" xfId="48" applyFont="1" applyFill="1" applyBorder="1" applyAlignment="1">
      <alignment horizontal="center"/>
    </xf>
    <xf numFmtId="0" fontId="3" fillId="0" borderId="36" xfId="45" applyFont="1" applyFill="1" applyBorder="1" applyAlignment="1" applyProtection="1">
      <alignment horizontal="center" vertical="center" wrapText="1"/>
    </xf>
    <xf numFmtId="0" fontId="3" fillId="0" borderId="37" xfId="45" applyFont="1" applyFill="1" applyBorder="1" applyAlignment="1" applyProtection="1">
      <alignment horizontal="center" vertical="center" wrapText="1"/>
    </xf>
    <xf numFmtId="0" fontId="19" fillId="0" borderId="1" xfId="45" applyFont="1" applyFill="1" applyBorder="1" applyAlignment="1" applyProtection="1">
      <alignment horizontal="center" vertical="center" wrapText="1"/>
    </xf>
    <xf numFmtId="0" fontId="19" fillId="0" borderId="3" xfId="45" applyFont="1" applyFill="1" applyBorder="1" applyAlignment="1" applyProtection="1">
      <alignment horizontal="center" vertical="center" wrapText="1"/>
    </xf>
    <xf numFmtId="0" fontId="6" fillId="0" borderId="12" xfId="45" applyFont="1" applyFill="1" applyBorder="1" applyAlignment="1">
      <alignment horizontal="center" vertical="center" wrapText="1"/>
    </xf>
    <xf numFmtId="0" fontId="6" fillId="26" borderId="61" xfId="45" applyFont="1" applyFill="1" applyBorder="1" applyAlignment="1">
      <alignment horizontal="center" vertical="center" wrapText="1"/>
    </xf>
    <xf numFmtId="0" fontId="6" fillId="26" borderId="24" xfId="45" applyFont="1" applyFill="1" applyBorder="1" applyAlignment="1">
      <alignment horizontal="center" vertical="center" wrapText="1"/>
    </xf>
    <xf numFmtId="0" fontId="6" fillId="26" borderId="55" xfId="45" applyFont="1" applyFill="1" applyBorder="1" applyAlignment="1">
      <alignment horizontal="center" vertical="center" wrapText="1"/>
    </xf>
    <xf numFmtId="0" fontId="6" fillId="27" borderId="28" xfId="45" applyFont="1" applyFill="1" applyBorder="1" applyAlignment="1">
      <alignment horizontal="center" wrapText="1"/>
    </xf>
    <xf numFmtId="0" fontId="6" fillId="27" borderId="30" xfId="45" applyFont="1" applyFill="1" applyBorder="1" applyAlignment="1">
      <alignment horizontal="center" wrapText="1"/>
    </xf>
    <xf numFmtId="0" fontId="6" fillId="27" borderId="31" xfId="45" applyFont="1" applyFill="1" applyBorder="1" applyAlignment="1">
      <alignment horizontal="center" wrapText="1"/>
    </xf>
    <xf numFmtId="0" fontId="6" fillId="27" borderId="1" xfId="45" applyFont="1" applyFill="1" applyBorder="1" applyAlignment="1" applyProtection="1">
      <alignment horizontal="center" vertical="center" wrapText="1"/>
      <protection locked="0"/>
    </xf>
    <xf numFmtId="0" fontId="6" fillId="27" borderId="3" xfId="45" applyFont="1" applyFill="1" applyBorder="1" applyAlignment="1" applyProtection="1">
      <alignment horizontal="center" vertical="center" wrapText="1"/>
      <protection locked="0"/>
    </xf>
    <xf numFmtId="0" fontId="6" fillId="27" borderId="8" xfId="45" applyFont="1" applyFill="1" applyBorder="1" applyAlignment="1" applyProtection="1">
      <alignment horizontal="center" vertical="center" wrapText="1"/>
      <protection locked="0"/>
    </xf>
    <xf numFmtId="0" fontId="3" fillId="0" borderId="1" xfId="45" applyFont="1" applyBorder="1" applyAlignment="1">
      <alignment horizontal="center" wrapText="1"/>
    </xf>
    <xf numFmtId="0" fontId="3" fillId="0" borderId="2" xfId="45" applyFont="1" applyBorder="1" applyAlignment="1">
      <alignment horizontal="center" wrapText="1"/>
    </xf>
    <xf numFmtId="0" fontId="3" fillId="0" borderId="3" xfId="45" applyFont="1" applyBorder="1" applyAlignment="1">
      <alignment horizontal="center" wrapText="1"/>
    </xf>
    <xf numFmtId="166" fontId="6" fillId="4" borderId="4" xfId="45" applyNumberFormat="1" applyFont="1" applyFill="1" applyBorder="1" applyAlignment="1" applyProtection="1">
      <alignment horizontal="center" vertical="center" wrapText="1"/>
      <protection locked="0"/>
    </xf>
    <xf numFmtId="166" fontId="6" fillId="4" borderId="19" xfId="45" applyNumberFormat="1" applyFont="1" applyFill="1" applyBorder="1" applyAlignment="1" applyProtection="1">
      <alignment horizontal="center" vertical="center" wrapText="1"/>
      <protection locked="0"/>
    </xf>
    <xf numFmtId="0" fontId="3" fillId="0" borderId="4" xfId="45" applyFont="1" applyBorder="1" applyAlignment="1">
      <alignment horizontal="center" wrapText="1"/>
    </xf>
    <xf numFmtId="0" fontId="6" fillId="14" borderId="52" xfId="45" applyFont="1" applyFill="1" applyBorder="1" applyAlignment="1">
      <alignment horizontal="center" vertical="center" wrapText="1"/>
    </xf>
    <xf numFmtId="0" fontId="6" fillId="14" borderId="40" xfId="45" applyFont="1" applyFill="1" applyBorder="1" applyAlignment="1">
      <alignment horizontal="center" vertical="center" wrapText="1"/>
    </xf>
    <xf numFmtId="0" fontId="6" fillId="18" borderId="28" xfId="45" applyFont="1" applyFill="1" applyBorder="1" applyAlignment="1">
      <alignment horizontal="center" vertical="center" wrapText="1"/>
    </xf>
    <xf numFmtId="0" fontId="6" fillId="18" borderId="30" xfId="45" applyFont="1" applyFill="1" applyBorder="1" applyAlignment="1">
      <alignment horizontal="center" vertical="center" wrapText="1"/>
    </xf>
    <xf numFmtId="0" fontId="6" fillId="18" borderId="31" xfId="45" applyFont="1" applyFill="1" applyBorder="1" applyAlignment="1">
      <alignment horizontal="center" vertical="center" wrapText="1"/>
    </xf>
    <xf numFmtId="0" fontId="6" fillId="18" borderId="1" xfId="45" applyFont="1" applyFill="1" applyBorder="1" applyAlignment="1" applyProtection="1">
      <alignment horizontal="center" vertical="center" wrapText="1"/>
      <protection locked="0"/>
    </xf>
    <xf numFmtId="0" fontId="6" fillId="18" borderId="3" xfId="45" applyFont="1" applyFill="1" applyBorder="1" applyAlignment="1" applyProtection="1">
      <alignment horizontal="center" vertical="center" wrapText="1"/>
      <protection locked="0"/>
    </xf>
    <xf numFmtId="0" fontId="6" fillId="18" borderId="2" xfId="45" applyFont="1" applyFill="1" applyBorder="1" applyAlignment="1" applyProtection="1">
      <alignment horizontal="center" vertical="center" wrapText="1"/>
      <protection locked="0"/>
    </xf>
    <xf numFmtId="0" fontId="6" fillId="18" borderId="8" xfId="45" applyFont="1" applyFill="1" applyBorder="1" applyAlignment="1" applyProtection="1">
      <alignment horizontal="center" vertical="center" wrapText="1"/>
      <protection locked="0"/>
    </xf>
    <xf numFmtId="0" fontId="6" fillId="18" borderId="36" xfId="45" applyFont="1" applyFill="1" applyBorder="1" applyAlignment="1">
      <alignment horizontal="center" vertical="center" wrapText="1"/>
    </xf>
    <xf numFmtId="0" fontId="6" fillId="18" borderId="37" xfId="45" applyFont="1" applyFill="1" applyBorder="1" applyAlignment="1">
      <alignment horizontal="center" vertical="center" wrapText="1"/>
    </xf>
    <xf numFmtId="0" fontId="6" fillId="0" borderId="36" xfId="45" applyFont="1" applyBorder="1" applyAlignment="1" applyProtection="1">
      <alignment horizontal="justify" vertical="center" wrapText="1"/>
      <protection locked="0"/>
    </xf>
    <xf numFmtId="0" fontId="6" fillId="0" borderId="20" xfId="45" applyFont="1" applyBorder="1" applyAlignment="1" applyProtection="1">
      <alignment horizontal="justify" vertical="center" wrapText="1"/>
      <protection locked="0"/>
    </xf>
    <xf numFmtId="0" fontId="6" fillId="0" borderId="21" xfId="45" applyFont="1" applyBorder="1" applyAlignment="1" applyProtection="1">
      <alignment horizontal="justify" vertical="center" wrapText="1"/>
      <protection locked="0"/>
    </xf>
    <xf numFmtId="0" fontId="6" fillId="18" borderId="56" xfId="45" applyFont="1" applyFill="1" applyBorder="1" applyAlignment="1">
      <alignment horizontal="center" vertical="center" wrapText="1"/>
    </xf>
    <xf numFmtId="0" fontId="6" fillId="18" borderId="29" xfId="45" applyFont="1" applyFill="1" applyBorder="1" applyAlignment="1">
      <alignment horizontal="center" vertical="center" wrapText="1"/>
    </xf>
    <xf numFmtId="0" fontId="6" fillId="18" borderId="28" xfId="45" applyFont="1" applyFill="1" applyBorder="1" applyAlignment="1">
      <alignment vertical="center" wrapText="1"/>
    </xf>
    <xf numFmtId="0" fontId="6" fillId="18" borderId="29" xfId="45" applyFont="1" applyFill="1" applyBorder="1" applyAlignment="1">
      <alignment vertical="center" wrapText="1"/>
    </xf>
    <xf numFmtId="0" fontId="6" fillId="4" borderId="28" xfId="45" applyFont="1" applyFill="1" applyBorder="1" applyAlignment="1" applyProtection="1">
      <alignment horizontal="center" vertical="center" wrapText="1"/>
      <protection locked="0"/>
    </xf>
    <xf numFmtId="0" fontId="6" fillId="4" borderId="29" xfId="45" applyFont="1" applyFill="1" applyBorder="1" applyAlignment="1" applyProtection="1">
      <alignment horizontal="center" vertical="center" wrapText="1"/>
      <protection locked="0"/>
    </xf>
    <xf numFmtId="0" fontId="6" fillId="4" borderId="31" xfId="45" applyFont="1" applyFill="1" applyBorder="1" applyAlignment="1" applyProtection="1">
      <alignment horizontal="center" vertical="center" wrapText="1"/>
      <protection locked="0"/>
    </xf>
    <xf numFmtId="0" fontId="6" fillId="0" borderId="28" xfId="45" applyFont="1" applyBorder="1" applyAlignment="1" applyProtection="1">
      <alignment horizontal="justify" vertical="center" wrapText="1"/>
      <protection locked="0"/>
    </xf>
    <xf numFmtId="0" fontId="6" fillId="0" borderId="30" xfId="45" applyFont="1" applyBorder="1" applyAlignment="1" applyProtection="1">
      <alignment horizontal="justify" vertical="center" wrapText="1"/>
      <protection locked="0"/>
    </xf>
    <xf numFmtId="0" fontId="6" fillId="0" borderId="31" xfId="45" applyFont="1" applyBorder="1" applyAlignment="1" applyProtection="1">
      <alignment horizontal="justify" vertical="center" wrapText="1"/>
      <protection locked="0"/>
    </xf>
    <xf numFmtId="0" fontId="6" fillId="18" borderId="1" xfId="45" applyFont="1" applyFill="1" applyBorder="1" applyAlignment="1">
      <alignment vertical="center" wrapText="1"/>
    </xf>
    <xf numFmtId="0" fontId="6" fillId="18" borderId="3" xfId="45" applyFont="1" applyFill="1" applyBorder="1" applyAlignment="1">
      <alignment vertical="center" wrapText="1"/>
    </xf>
    <xf numFmtId="0" fontId="6" fillId="0" borderId="1" xfId="45" applyFont="1" applyBorder="1" applyAlignment="1" applyProtection="1">
      <alignment horizontal="justify" vertical="center" wrapText="1"/>
      <protection locked="0"/>
    </xf>
    <xf numFmtId="0" fontId="6" fillId="0" borderId="2" xfId="45" applyFont="1" applyBorder="1" applyAlignment="1" applyProtection="1">
      <alignment horizontal="justify" vertical="center" wrapText="1"/>
      <protection locked="0"/>
    </xf>
    <xf numFmtId="0" fontId="6" fillId="0" borderId="8" xfId="45" applyFont="1" applyBorder="1" applyAlignment="1" applyProtection="1">
      <alignment horizontal="justify" vertical="center" wrapText="1"/>
      <protection locked="0"/>
    </xf>
    <xf numFmtId="0" fontId="6" fillId="18" borderId="36" xfId="45" applyFont="1" applyFill="1" applyBorder="1" applyAlignment="1">
      <alignment horizontal="left" vertical="center" wrapText="1"/>
    </xf>
    <xf numFmtId="0" fontId="6" fillId="18" borderId="37" xfId="45" applyFont="1" applyFill="1" applyBorder="1" applyAlignment="1">
      <alignment horizontal="left" vertical="center" wrapText="1"/>
    </xf>
    <xf numFmtId="0" fontId="6" fillId="18" borderId="1" xfId="45" applyFont="1" applyFill="1" applyBorder="1" applyAlignment="1">
      <alignment horizontal="left" vertical="center" wrapText="1"/>
    </xf>
    <xf numFmtId="0" fontId="6" fillId="18" borderId="3" xfId="45" applyFont="1" applyFill="1" applyBorder="1" applyAlignment="1">
      <alignment horizontal="left" vertical="center" wrapText="1"/>
    </xf>
    <xf numFmtId="0" fontId="20" fillId="4" borderId="1" xfId="45" applyFont="1" applyFill="1" applyBorder="1" applyAlignment="1" applyProtection="1">
      <alignment horizontal="center" vertical="center" wrapText="1"/>
      <protection locked="0"/>
    </xf>
    <xf numFmtId="0" fontId="20" fillId="4" borderId="2" xfId="45" applyFont="1" applyFill="1" applyBorder="1" applyAlignment="1" applyProtection="1">
      <alignment horizontal="center" vertical="center" wrapText="1"/>
      <protection locked="0"/>
    </xf>
    <xf numFmtId="0" fontId="20" fillId="4" borderId="8" xfId="45" applyFont="1" applyFill="1" applyBorder="1" applyAlignment="1" applyProtection="1">
      <alignment horizontal="center" vertical="center" wrapText="1"/>
      <protection locked="0"/>
    </xf>
    <xf numFmtId="0" fontId="6" fillId="4" borderId="1" xfId="45" applyFont="1" applyFill="1" applyBorder="1" applyAlignment="1" applyProtection="1">
      <alignment horizontal="center" vertical="center" wrapText="1"/>
      <protection locked="0"/>
    </xf>
    <xf numFmtId="0" fontId="6" fillId="4" borderId="2" xfId="45" applyFont="1" applyFill="1" applyBorder="1" applyAlignment="1" applyProtection="1">
      <alignment horizontal="center" vertical="center" wrapText="1"/>
      <protection locked="0"/>
    </xf>
    <xf numFmtId="0" fontId="6" fillId="4" borderId="8" xfId="45" applyFont="1" applyFill="1" applyBorder="1" applyAlignment="1" applyProtection="1">
      <alignment horizontal="center" vertical="center" wrapText="1"/>
      <protection locked="0"/>
    </xf>
    <xf numFmtId="0" fontId="6" fillId="18" borderId="36" xfId="45" applyFont="1" applyFill="1" applyBorder="1" applyAlignment="1">
      <alignment vertical="center" wrapText="1"/>
    </xf>
    <xf numFmtId="0" fontId="6" fillId="18" borderId="37" xfId="45" applyFont="1" applyFill="1" applyBorder="1" applyAlignment="1">
      <alignment vertical="center" wrapText="1"/>
    </xf>
    <xf numFmtId="0" fontId="23" fillId="0" borderId="36" xfId="45" applyFont="1" applyBorder="1" applyAlignment="1" applyProtection="1">
      <alignment horizontal="center" vertical="center" wrapText="1"/>
      <protection locked="0"/>
    </xf>
    <xf numFmtId="0" fontId="23" fillId="0" borderId="20" xfId="45" applyFont="1" applyBorder="1" applyAlignment="1" applyProtection="1">
      <alignment horizontal="center" vertical="center" wrapText="1"/>
      <protection locked="0"/>
    </xf>
    <xf numFmtId="0" fontId="23" fillId="0" borderId="21" xfId="45" applyFont="1" applyBorder="1" applyAlignment="1" applyProtection="1">
      <alignment horizontal="center" vertical="center" wrapText="1"/>
      <protection locked="0"/>
    </xf>
    <xf numFmtId="0" fontId="6" fillId="0" borderId="1" xfId="45" applyFont="1" applyBorder="1" applyAlignment="1" applyProtection="1">
      <alignment horizontal="center" vertical="center" wrapText="1"/>
      <protection locked="0"/>
    </xf>
    <xf numFmtId="0" fontId="6" fillId="0" borderId="2" xfId="45" applyFont="1" applyBorder="1" applyAlignment="1" applyProtection="1">
      <alignment horizontal="center" vertical="center" wrapText="1"/>
      <protection locked="0"/>
    </xf>
    <xf numFmtId="0" fontId="6" fillId="0" borderId="8" xfId="45" applyFont="1" applyBorder="1" applyAlignment="1" applyProtection="1">
      <alignment horizontal="center" vertical="center" wrapText="1"/>
      <protection locked="0"/>
    </xf>
    <xf numFmtId="0" fontId="6" fillId="0" borderId="36" xfId="45" applyFont="1" applyBorder="1" applyAlignment="1" applyProtection="1">
      <alignment horizontal="center" vertical="center" wrapText="1"/>
      <protection locked="0"/>
    </xf>
    <xf numFmtId="0" fontId="6" fillId="0" borderId="20" xfId="45" applyFont="1" applyBorder="1" applyAlignment="1" applyProtection="1">
      <alignment horizontal="center" vertical="center" wrapText="1"/>
      <protection locked="0"/>
    </xf>
    <xf numFmtId="0" fontId="6" fillId="0" borderId="21" xfId="45" applyFont="1" applyBorder="1" applyAlignment="1" applyProtection="1">
      <alignment horizontal="center" vertical="center" wrapText="1"/>
      <protection locked="0"/>
    </xf>
    <xf numFmtId="0" fontId="6" fillId="18" borderId="28" xfId="45" applyFont="1" applyFill="1" applyBorder="1" applyAlignment="1">
      <alignment horizontal="left" vertical="center" wrapText="1"/>
    </xf>
    <xf numFmtId="0" fontId="6" fillId="18" borderId="29" xfId="45" applyFont="1" applyFill="1" applyBorder="1" applyAlignment="1">
      <alignment horizontal="left" vertical="center" wrapText="1"/>
    </xf>
    <xf numFmtId="0" fontId="6" fillId="0" borderId="28" xfId="45" applyFont="1" applyBorder="1" applyAlignment="1" applyProtection="1">
      <alignment horizontal="center" vertical="center" wrapText="1"/>
      <protection locked="0"/>
    </xf>
    <xf numFmtId="0" fontId="6" fillId="0" borderId="30" xfId="45" applyFont="1" applyBorder="1" applyAlignment="1" applyProtection="1">
      <alignment horizontal="center" vertical="center" wrapText="1"/>
      <protection locked="0"/>
    </xf>
    <xf numFmtId="0" fontId="6" fillId="0" borderId="31" xfId="45" applyFont="1" applyBorder="1" applyAlignment="1" applyProtection="1">
      <alignment horizontal="center" vertical="center" wrapText="1"/>
      <protection locked="0"/>
    </xf>
    <xf numFmtId="0" fontId="3" fillId="0" borderId="12" xfId="45" applyFont="1" applyBorder="1" applyAlignment="1">
      <alignment horizontal="center"/>
    </xf>
    <xf numFmtId="0" fontId="5" fillId="14" borderId="56" xfId="45" applyFont="1" applyFill="1" applyBorder="1" applyAlignment="1" applyProtection="1">
      <alignment horizontal="center" vertical="center" wrapText="1"/>
    </xf>
    <xf numFmtId="0" fontId="5" fillId="14" borderId="30" xfId="45" applyFont="1" applyFill="1" applyBorder="1" applyAlignment="1" applyProtection="1">
      <alignment horizontal="center" vertical="center" wrapText="1"/>
    </xf>
    <xf numFmtId="0" fontId="5" fillId="14" borderId="31" xfId="45" applyFont="1" applyFill="1" applyBorder="1" applyAlignment="1" applyProtection="1">
      <alignment horizontal="center" vertical="center" wrapText="1"/>
    </xf>
    <xf numFmtId="0" fontId="3" fillId="18" borderId="1" xfId="45" applyFont="1" applyFill="1" applyBorder="1" applyAlignment="1" applyProtection="1">
      <alignment horizontal="center" vertical="center" wrapText="1"/>
    </xf>
    <xf numFmtId="0" fontId="3" fillId="18" borderId="2" xfId="45" applyFont="1" applyFill="1" applyBorder="1" applyAlignment="1" applyProtection="1">
      <alignment horizontal="center" vertical="center" wrapText="1"/>
    </xf>
    <xf numFmtId="0" fontId="3" fillId="18" borderId="3" xfId="45" applyFont="1" applyFill="1" applyBorder="1" applyAlignment="1" applyProtection="1">
      <alignment horizontal="center" vertical="center" wrapText="1"/>
    </xf>
    <xf numFmtId="0" fontId="3" fillId="0" borderId="1" xfId="45" applyFont="1" applyBorder="1" applyAlignment="1">
      <alignment horizontal="center" vertical="center"/>
    </xf>
    <xf numFmtId="0" fontId="3" fillId="0" borderId="2" xfId="45" applyFont="1" applyBorder="1" applyAlignment="1">
      <alignment horizontal="center" vertical="center"/>
    </xf>
    <xf numFmtId="0" fontId="3" fillId="0" borderId="8" xfId="45" applyFont="1" applyBorder="1" applyAlignment="1">
      <alignment horizontal="center" vertical="center"/>
    </xf>
    <xf numFmtId="0" fontId="3" fillId="0" borderId="1" xfId="45" applyFont="1" applyBorder="1" applyAlignment="1">
      <alignment horizontal="center" vertical="center" wrapText="1"/>
    </xf>
    <xf numFmtId="0" fontId="3" fillId="0" borderId="2" xfId="45" applyFont="1" applyBorder="1" applyAlignment="1">
      <alignment horizontal="center" vertical="center" wrapText="1"/>
    </xf>
    <xf numFmtId="0" fontId="3" fillId="0" borderId="8" xfId="45" applyFont="1" applyBorder="1" applyAlignment="1">
      <alignment horizontal="center" vertical="center" wrapText="1"/>
    </xf>
    <xf numFmtId="0" fontId="3" fillId="0" borderId="1" xfId="45" applyFont="1" applyBorder="1" applyAlignment="1">
      <alignment horizontal="center"/>
    </xf>
    <xf numFmtId="0" fontId="3" fillId="0" borderId="2" xfId="45" applyFont="1" applyBorder="1" applyAlignment="1">
      <alignment horizontal="center"/>
    </xf>
    <xf numFmtId="0" fontId="3" fillId="0" borderId="8" xfId="45" applyFont="1" applyBorder="1" applyAlignment="1">
      <alignment horizontal="center"/>
    </xf>
    <xf numFmtId="0" fontId="3" fillId="14" borderId="46" xfId="45" applyFont="1" applyFill="1" applyBorder="1" applyAlignment="1" applyProtection="1">
      <alignment horizontal="center" vertical="center" wrapText="1"/>
    </xf>
    <xf numFmtId="0" fontId="3" fillId="14" borderId="41" xfId="45" applyFont="1" applyFill="1" applyBorder="1" applyAlignment="1" applyProtection="1">
      <alignment horizontal="center" vertical="center" wrapText="1"/>
    </xf>
    <xf numFmtId="0" fontId="3" fillId="18" borderId="9" xfId="45" applyFont="1" applyFill="1" applyBorder="1" applyAlignment="1" applyProtection="1">
      <alignment horizontal="center" vertical="center" wrapText="1"/>
    </xf>
    <xf numFmtId="0" fontId="3" fillId="18" borderId="23" xfId="45" applyFont="1" applyFill="1" applyBorder="1" applyAlignment="1" applyProtection="1">
      <alignment horizontal="center" vertical="center" wrapText="1"/>
    </xf>
    <xf numFmtId="0" fontId="3" fillId="18" borderId="18" xfId="45" applyFont="1" applyFill="1" applyBorder="1" applyAlignment="1" applyProtection="1">
      <alignment horizontal="center" vertical="center" wrapText="1"/>
    </xf>
    <xf numFmtId="0" fontId="3" fillId="18" borderId="51" xfId="45" applyFont="1" applyFill="1" applyBorder="1" applyAlignment="1" applyProtection="1">
      <alignment horizontal="center" vertical="center" wrapText="1"/>
    </xf>
    <xf numFmtId="0" fontId="3" fillId="18" borderId="54" xfId="45" applyFont="1" applyFill="1" applyBorder="1" applyAlignment="1" applyProtection="1">
      <alignment horizontal="center" vertical="center" wrapText="1"/>
    </xf>
    <xf numFmtId="0" fontId="3" fillId="18" borderId="55" xfId="45" applyFont="1" applyFill="1" applyBorder="1" applyAlignment="1" applyProtection="1">
      <alignment horizontal="center" vertical="center" wrapText="1"/>
    </xf>
    <xf numFmtId="0" fontId="19" fillId="24" borderId="1" xfId="45" applyFont="1" applyFill="1" applyBorder="1" applyAlignment="1" applyProtection="1">
      <alignment horizontal="center" vertical="center" wrapText="1"/>
    </xf>
    <xf numFmtId="0" fontId="19" fillId="24" borderId="2" xfId="45" applyFont="1" applyFill="1" applyBorder="1" applyAlignment="1" applyProtection="1">
      <alignment horizontal="center" vertical="center" wrapText="1"/>
    </xf>
    <xf numFmtId="0" fontId="19" fillId="24" borderId="8" xfId="45" applyFont="1" applyFill="1" applyBorder="1" applyAlignment="1" applyProtection="1">
      <alignment horizontal="center" vertical="center" wrapText="1"/>
    </xf>
    <xf numFmtId="0" fontId="19" fillId="0" borderId="1" xfId="45" quotePrefix="1" applyFont="1" applyFill="1" applyBorder="1" applyAlignment="1" applyProtection="1">
      <alignment horizontal="center" vertical="center" wrapText="1"/>
    </xf>
    <xf numFmtId="0" fontId="19" fillId="0" borderId="2" xfId="45" quotePrefix="1" applyFont="1" applyFill="1" applyBorder="1" applyAlignment="1" applyProtection="1">
      <alignment horizontal="center" vertical="center" wrapText="1"/>
    </xf>
    <xf numFmtId="0" fontId="19" fillId="0" borderId="3" xfId="45" quotePrefix="1" applyFont="1" applyFill="1" applyBorder="1" applyAlignment="1" applyProtection="1">
      <alignment horizontal="center" vertical="center" wrapText="1"/>
    </xf>
    <xf numFmtId="0" fontId="6" fillId="0" borderId="1" xfId="45" applyFont="1" applyFill="1" applyBorder="1" applyAlignment="1">
      <alignment horizontal="center" vertical="center" wrapText="1"/>
    </xf>
    <xf numFmtId="0" fontId="6" fillId="0" borderId="8" xfId="45" applyFont="1" applyFill="1" applyBorder="1" applyAlignment="1">
      <alignment horizontal="center" vertical="center" wrapText="1"/>
    </xf>
    <xf numFmtId="0" fontId="3" fillId="18" borderId="36" xfId="45" applyFont="1" applyFill="1" applyBorder="1" applyAlignment="1" applyProtection="1">
      <alignment horizontal="center" vertical="center" wrapText="1"/>
    </xf>
    <xf numFmtId="0" fontId="3" fillId="18" borderId="20" xfId="45" applyFont="1" applyFill="1" applyBorder="1" applyAlignment="1" applyProtection="1">
      <alignment horizontal="center" vertical="center" wrapText="1"/>
    </xf>
    <xf numFmtId="0" fontId="3" fillId="18" borderId="37" xfId="45" applyFont="1" applyFill="1" applyBorder="1" applyAlignment="1" applyProtection="1">
      <alignment horizontal="center" vertical="center" wrapText="1"/>
    </xf>
    <xf numFmtId="0" fontId="3" fillId="0" borderId="36" xfId="46" applyFont="1" applyFill="1" applyBorder="1" applyAlignment="1">
      <alignment horizontal="center" wrapText="1"/>
    </xf>
    <xf numFmtId="0" fontId="3" fillId="0" borderId="20" xfId="46" applyFont="1" applyFill="1" applyBorder="1" applyAlignment="1">
      <alignment horizontal="center" wrapText="1"/>
    </xf>
    <xf numFmtId="0" fontId="3" fillId="0" borderId="21" xfId="46" applyFont="1" applyFill="1" applyBorder="1" applyAlignment="1">
      <alignment horizontal="center" wrapText="1"/>
    </xf>
    <xf numFmtId="0" fontId="16" fillId="15" borderId="56" xfId="45" applyFont="1" applyFill="1" applyBorder="1" applyAlignment="1">
      <alignment horizontal="center" vertical="center" wrapText="1"/>
    </xf>
    <xf numFmtId="0" fontId="16" fillId="15" borderId="30" xfId="45" applyFont="1" applyFill="1" applyBorder="1" applyAlignment="1">
      <alignment horizontal="center" vertical="center" wrapText="1"/>
    </xf>
    <xf numFmtId="0" fontId="16" fillId="15" borderId="31" xfId="45" applyFont="1" applyFill="1" applyBorder="1" applyAlignment="1">
      <alignment horizontal="center" vertical="center" wrapText="1"/>
    </xf>
    <xf numFmtId="0" fontId="3" fillId="0" borderId="36" xfId="45" applyFont="1" applyBorder="1" applyAlignment="1">
      <alignment horizontal="center" vertical="center"/>
    </xf>
    <xf numFmtId="0" fontId="3" fillId="0" borderId="20" xfId="45" applyFont="1" applyBorder="1" applyAlignment="1">
      <alignment horizontal="center" vertical="center"/>
    </xf>
    <xf numFmtId="0" fontId="3" fillId="0" borderId="21" xfId="45" applyFont="1" applyBorder="1" applyAlignment="1">
      <alignment horizontal="center" vertical="center"/>
    </xf>
    <xf numFmtId="0" fontId="3" fillId="4" borderId="1" xfId="45" applyFont="1" applyFill="1" applyBorder="1" applyAlignment="1" applyProtection="1">
      <alignment horizontal="center" vertical="center" wrapText="1"/>
    </xf>
    <xf numFmtId="0" fontId="3" fillId="4" borderId="2" xfId="45" applyFont="1" applyFill="1" applyBorder="1" applyAlignment="1" applyProtection="1">
      <alignment horizontal="center" vertical="center" wrapText="1"/>
    </xf>
    <xf numFmtId="0" fontId="3" fillId="4" borderId="8" xfId="45" applyFont="1" applyFill="1" applyBorder="1" applyAlignment="1" applyProtection="1">
      <alignment horizontal="center" vertical="center" wrapText="1"/>
    </xf>
    <xf numFmtId="0" fontId="3" fillId="0" borderId="2" xfId="45" applyFont="1" applyFill="1" applyBorder="1" applyAlignment="1" applyProtection="1">
      <alignment horizontal="center" vertical="center" wrapText="1"/>
    </xf>
    <xf numFmtId="0" fontId="15" fillId="0" borderId="1" xfId="45" applyFont="1" applyFill="1" applyBorder="1" applyAlignment="1">
      <alignment horizontal="center" vertical="center" wrapText="1"/>
    </xf>
    <xf numFmtId="0" fontId="15" fillId="0" borderId="8" xfId="45" applyFont="1" applyFill="1" applyBorder="1" applyAlignment="1">
      <alignment horizontal="center" vertical="center" wrapText="1"/>
    </xf>
    <xf numFmtId="0" fontId="6" fillId="18" borderId="1" xfId="23" applyFont="1" applyFill="1" applyBorder="1" applyAlignment="1">
      <alignment horizontal="center" vertical="center" wrapText="1"/>
    </xf>
    <xf numFmtId="0" fontId="6" fillId="18" borderId="3" xfId="23" applyFont="1" applyFill="1" applyBorder="1" applyAlignment="1">
      <alignment horizontal="center" vertical="center" wrapText="1"/>
    </xf>
    <xf numFmtId="0" fontId="6" fillId="0" borderId="3" xfId="23" applyFont="1" applyBorder="1" applyAlignment="1" applyProtection="1">
      <alignment horizontal="center" vertical="center" wrapText="1"/>
      <protection locked="0"/>
    </xf>
    <xf numFmtId="0" fontId="3" fillId="0" borderId="1" xfId="23" applyNumberFormat="1" applyFont="1" applyFill="1" applyBorder="1" applyAlignment="1" applyProtection="1">
      <alignment horizontal="center" vertical="center" wrapText="1"/>
    </xf>
    <xf numFmtId="0" fontId="3" fillId="0" borderId="3" xfId="23" applyNumberFormat="1" applyFont="1" applyFill="1" applyBorder="1" applyAlignment="1" applyProtection="1">
      <alignment horizontal="center" vertical="center" wrapText="1"/>
    </xf>
    <xf numFmtId="0" fontId="3" fillId="0" borderId="2" xfId="23" applyFont="1" applyBorder="1" applyAlignment="1">
      <alignment horizontal="center"/>
    </xf>
    <xf numFmtId="3" fontId="6" fillId="4" borderId="9" xfId="23" applyNumberFormat="1" applyFont="1" applyFill="1" applyBorder="1" applyAlignment="1" applyProtection="1">
      <alignment horizontal="center" vertical="center" wrapText="1"/>
      <protection locked="0"/>
    </xf>
    <xf numFmtId="3" fontId="6" fillId="4" borderId="57" xfId="23" applyNumberFormat="1" applyFont="1" applyFill="1" applyBorder="1" applyAlignment="1" applyProtection="1">
      <alignment horizontal="center" vertical="center" wrapText="1"/>
      <protection locked="0"/>
    </xf>
    <xf numFmtId="0" fontId="6" fillId="0" borderId="12" xfId="23" applyFont="1" applyFill="1" applyBorder="1" applyAlignment="1">
      <alignment horizontal="center" vertical="center" wrapText="1"/>
    </xf>
    <xf numFmtId="0" fontId="6" fillId="0" borderId="44" xfId="23" applyFont="1" applyFill="1" applyBorder="1" applyAlignment="1">
      <alignment horizontal="center" vertical="center" wrapText="1"/>
    </xf>
    <xf numFmtId="0" fontId="6" fillId="14" borderId="61" xfId="23" applyFont="1" applyFill="1" applyBorder="1" applyAlignment="1">
      <alignment horizontal="center" vertical="center" wrapText="1"/>
    </xf>
    <xf numFmtId="0" fontId="6" fillId="14" borderId="24" xfId="23" applyFont="1" applyFill="1" applyBorder="1" applyAlignment="1">
      <alignment horizontal="center" vertical="center" wrapText="1"/>
    </xf>
    <xf numFmtId="0" fontId="6" fillId="14" borderId="55" xfId="23" applyFont="1" applyFill="1" applyBorder="1" applyAlignment="1">
      <alignment horizontal="center" vertical="center" wrapText="1"/>
    </xf>
    <xf numFmtId="0" fontId="6" fillId="18" borderId="28" xfId="23" applyFont="1" applyFill="1" applyBorder="1" applyAlignment="1">
      <alignment horizontal="center" wrapText="1"/>
    </xf>
    <xf numFmtId="0" fontId="6" fillId="18" borderId="30" xfId="23" applyFont="1" applyFill="1" applyBorder="1" applyAlignment="1">
      <alignment horizontal="center" wrapText="1"/>
    </xf>
    <xf numFmtId="0" fontId="6" fillId="18" borderId="31" xfId="23" applyFont="1" applyFill="1" applyBorder="1" applyAlignment="1">
      <alignment horizontal="center" wrapText="1"/>
    </xf>
    <xf numFmtId="0" fontId="6" fillId="18" borderId="1" xfId="23" applyFont="1" applyFill="1" applyBorder="1" applyAlignment="1" applyProtection="1">
      <alignment horizontal="center" vertical="center" wrapText="1"/>
      <protection locked="0"/>
    </xf>
    <xf numFmtId="0" fontId="6" fillId="18" borderId="3" xfId="23" applyFont="1" applyFill="1" applyBorder="1" applyAlignment="1" applyProtection="1">
      <alignment horizontal="center" vertical="center" wrapText="1"/>
      <protection locked="0"/>
    </xf>
    <xf numFmtId="0" fontId="6" fillId="18" borderId="8" xfId="23" applyFont="1" applyFill="1" applyBorder="1" applyAlignment="1" applyProtection="1">
      <alignment horizontal="center" vertical="center" wrapText="1"/>
      <protection locked="0"/>
    </xf>
    <xf numFmtId="0" fontId="3" fillId="0" borderId="4" xfId="23" applyFont="1" applyBorder="1" applyAlignment="1">
      <alignment horizontal="center" wrapText="1"/>
    </xf>
    <xf numFmtId="3" fontId="6" fillId="4" borderId="4" xfId="23" applyNumberFormat="1" applyFont="1" applyFill="1" applyBorder="1" applyAlignment="1" applyProtection="1">
      <alignment horizontal="center" vertical="center" wrapText="1"/>
      <protection locked="0"/>
    </xf>
    <xf numFmtId="0" fontId="3" fillId="0" borderId="4" xfId="23" applyFont="1" applyBorder="1" applyAlignment="1">
      <alignment horizontal="center"/>
    </xf>
    <xf numFmtId="0" fontId="6" fillId="14" borderId="52" xfId="23" applyFont="1" applyFill="1" applyBorder="1" applyAlignment="1">
      <alignment horizontal="center" vertical="center" wrapText="1"/>
    </xf>
    <xf numFmtId="0" fontId="6" fillId="14" borderId="40" xfId="23" applyFont="1" applyFill="1" applyBorder="1" applyAlignment="1">
      <alignment horizontal="center" vertical="center" wrapText="1"/>
    </xf>
    <xf numFmtId="0" fontId="6" fillId="14" borderId="53" xfId="23" applyFont="1" applyFill="1" applyBorder="1" applyAlignment="1">
      <alignment horizontal="center" vertical="center" wrapText="1"/>
    </xf>
    <xf numFmtId="0" fontId="6" fillId="18" borderId="28" xfId="23" applyFont="1" applyFill="1" applyBorder="1" applyAlignment="1">
      <alignment horizontal="center" vertical="center" wrapText="1"/>
    </xf>
    <xf numFmtId="0" fontId="6" fillId="18" borderId="30" xfId="23" applyFont="1" applyFill="1" applyBorder="1" applyAlignment="1">
      <alignment horizontal="center" vertical="center" wrapText="1"/>
    </xf>
    <xf numFmtId="0" fontId="6" fillId="18" borderId="31" xfId="23" applyFont="1" applyFill="1" applyBorder="1" applyAlignment="1">
      <alignment horizontal="center" vertical="center" wrapText="1"/>
    </xf>
    <xf numFmtId="0" fontId="6" fillId="18" borderId="2" xfId="23" applyFont="1" applyFill="1" applyBorder="1" applyAlignment="1" applyProtection="1">
      <alignment horizontal="center" vertical="center" wrapText="1"/>
      <protection locked="0"/>
    </xf>
    <xf numFmtId="0" fontId="3" fillId="0" borderId="1" xfId="23" applyFont="1" applyBorder="1" applyAlignment="1">
      <alignment horizontal="center" vertical="center"/>
    </xf>
    <xf numFmtId="0" fontId="3" fillId="0" borderId="3" xfId="23" applyFont="1" applyBorder="1" applyAlignment="1">
      <alignment horizontal="center" vertical="center"/>
    </xf>
    <xf numFmtId="0" fontId="3" fillId="0" borderId="1" xfId="23" applyFont="1" applyBorder="1" applyAlignment="1">
      <alignment horizontal="center" vertical="center" wrapText="1"/>
    </xf>
    <xf numFmtId="0" fontId="3" fillId="0" borderId="2" xfId="23" applyFont="1" applyBorder="1" applyAlignment="1">
      <alignment horizontal="center" vertical="center" wrapText="1"/>
    </xf>
    <xf numFmtId="0" fontId="3" fillId="0" borderId="3" xfId="23" applyFont="1" applyBorder="1" applyAlignment="1">
      <alignment horizontal="center" vertical="center" wrapText="1"/>
    </xf>
    <xf numFmtId="3" fontId="6" fillId="4" borderId="1" xfId="23" applyNumberFormat="1" applyFont="1" applyFill="1" applyBorder="1" applyAlignment="1" applyProtection="1">
      <alignment horizontal="center" vertical="center" wrapText="1"/>
      <protection locked="0"/>
    </xf>
    <xf numFmtId="3" fontId="6" fillId="4" borderId="8" xfId="23" applyNumberFormat="1" applyFont="1" applyFill="1" applyBorder="1" applyAlignment="1" applyProtection="1">
      <alignment horizontal="center" vertical="center" wrapText="1"/>
      <protection locked="0"/>
    </xf>
    <xf numFmtId="0" fontId="3" fillId="0" borderId="9" xfId="23" applyFont="1" applyBorder="1" applyAlignment="1">
      <alignment horizontal="center" vertical="center"/>
    </xf>
    <xf numFmtId="0" fontId="3" fillId="0" borderId="18" xfId="23" applyFont="1" applyBorder="1" applyAlignment="1">
      <alignment horizontal="center" vertical="center"/>
    </xf>
    <xf numFmtId="0" fontId="3" fillId="0" borderId="9" xfId="23" applyFont="1" applyBorder="1" applyAlignment="1">
      <alignment horizontal="center" vertical="center" wrapText="1"/>
    </xf>
    <xf numFmtId="0" fontId="3" fillId="0" borderId="23" xfId="23" applyFont="1" applyBorder="1" applyAlignment="1">
      <alignment horizontal="center" vertical="center" wrapText="1"/>
    </xf>
    <xf numFmtId="0" fontId="3" fillId="0" borderId="18" xfId="23" applyFont="1" applyBorder="1" applyAlignment="1">
      <alignment horizontal="center" vertical="center" wrapText="1"/>
    </xf>
    <xf numFmtId="0" fontId="6" fillId="18" borderId="36" xfId="23" applyFont="1" applyFill="1" applyBorder="1" applyAlignment="1">
      <alignment horizontal="center" vertical="center" wrapText="1"/>
    </xf>
    <xf numFmtId="0" fontId="6" fillId="18" borderId="37" xfId="23" applyFont="1" applyFill="1" applyBorder="1" applyAlignment="1">
      <alignment horizontal="center" vertical="center" wrapText="1"/>
    </xf>
    <xf numFmtId="0" fontId="6" fillId="0" borderId="36" xfId="23" applyFont="1" applyBorder="1" applyAlignment="1" applyProtection="1">
      <alignment horizontal="justify" vertical="center" wrapText="1"/>
      <protection locked="0"/>
    </xf>
    <xf numFmtId="0" fontId="6" fillId="0" borderId="20" xfId="23" applyFont="1" applyBorder="1" applyAlignment="1" applyProtection="1">
      <alignment horizontal="justify" vertical="center" wrapText="1"/>
      <protection locked="0"/>
    </xf>
    <xf numFmtId="0" fontId="6" fillId="0" borderId="21" xfId="23" applyFont="1" applyBorder="1" applyAlignment="1" applyProtection="1">
      <alignment horizontal="justify" vertical="center" wrapText="1"/>
      <protection locked="0"/>
    </xf>
    <xf numFmtId="0" fontId="6" fillId="18" borderId="56" xfId="23" applyFont="1" applyFill="1" applyBorder="1" applyAlignment="1">
      <alignment horizontal="center" vertical="center" wrapText="1"/>
    </xf>
    <xf numFmtId="0" fontId="6" fillId="18" borderId="29" xfId="23" applyFont="1" applyFill="1" applyBorder="1" applyAlignment="1">
      <alignment horizontal="center" vertical="center" wrapText="1"/>
    </xf>
    <xf numFmtId="0" fontId="6" fillId="0" borderId="30" xfId="23" applyFont="1" applyFill="1" applyBorder="1" applyAlignment="1">
      <alignment horizontal="center" vertical="center" wrapText="1"/>
    </xf>
    <xf numFmtId="0" fontId="6" fillId="18" borderId="1" xfId="23" applyFont="1" applyFill="1" applyBorder="1" applyAlignment="1">
      <alignment vertical="center" wrapText="1"/>
    </xf>
    <xf numFmtId="0" fontId="6" fillId="18" borderId="3" xfId="23" applyFont="1" applyFill="1" applyBorder="1" applyAlignment="1">
      <alignment vertical="center" wrapText="1"/>
    </xf>
    <xf numFmtId="0" fontId="6" fillId="4" borderId="1" xfId="23" quotePrefix="1" applyFont="1" applyFill="1" applyBorder="1" applyAlignment="1" applyProtection="1">
      <alignment horizontal="center" vertical="center" wrapText="1"/>
      <protection locked="0"/>
    </xf>
    <xf numFmtId="0" fontId="6" fillId="4" borderId="3" xfId="23" quotePrefix="1" applyFont="1" applyFill="1" applyBorder="1" applyAlignment="1" applyProtection="1">
      <alignment horizontal="center" vertical="center" wrapText="1"/>
      <protection locked="0"/>
    </xf>
    <xf numFmtId="0" fontId="6" fillId="18" borderId="28" xfId="23" applyFont="1" applyFill="1" applyBorder="1" applyAlignment="1">
      <alignment vertical="center" wrapText="1"/>
    </xf>
    <xf numFmtId="0" fontId="6" fillId="18" borderId="29" xfId="23" applyFont="1" applyFill="1" applyBorder="1" applyAlignment="1">
      <alignment vertical="center" wrapText="1"/>
    </xf>
    <xf numFmtId="0" fontId="6" fillId="0" borderId="28" xfId="23" applyFont="1" applyBorder="1" applyAlignment="1" applyProtection="1">
      <alignment horizontal="justify" vertical="center" wrapText="1"/>
      <protection locked="0"/>
    </xf>
    <xf numFmtId="0" fontId="6" fillId="0" borderId="30" xfId="23" applyFont="1" applyBorder="1" applyAlignment="1" applyProtection="1">
      <alignment horizontal="justify" vertical="center" wrapText="1"/>
      <protection locked="0"/>
    </xf>
    <xf numFmtId="0" fontId="6" fillId="0" borderId="31" xfId="23" applyFont="1" applyBorder="1" applyAlignment="1" applyProtection="1">
      <alignment horizontal="justify" vertical="center" wrapText="1"/>
      <protection locked="0"/>
    </xf>
    <xf numFmtId="0" fontId="6" fillId="0" borderId="1" xfId="23" applyFont="1" applyBorder="1" applyAlignment="1" applyProtection="1">
      <alignment horizontal="justify" vertical="center" wrapText="1"/>
      <protection locked="0"/>
    </xf>
    <xf numFmtId="0" fontId="6" fillId="0" borderId="2" xfId="23" applyFont="1" applyBorder="1" applyAlignment="1" applyProtection="1">
      <alignment horizontal="justify" vertical="center" wrapText="1"/>
      <protection locked="0"/>
    </xf>
    <xf numFmtId="0" fontId="6" fillId="0" borderId="8" xfId="23" applyFont="1" applyBorder="1" applyAlignment="1" applyProtection="1">
      <alignment horizontal="justify" vertical="center" wrapText="1"/>
      <protection locked="0"/>
    </xf>
    <xf numFmtId="0" fontId="6" fillId="18" borderId="36" xfId="23" applyFont="1" applyFill="1" applyBorder="1" applyAlignment="1">
      <alignment horizontal="left" vertical="center" wrapText="1"/>
    </xf>
    <xf numFmtId="0" fontId="6" fillId="18" borderId="37" xfId="23" applyFont="1" applyFill="1" applyBorder="1" applyAlignment="1">
      <alignment horizontal="left" vertical="center" wrapText="1"/>
    </xf>
    <xf numFmtId="0" fontId="6" fillId="18" borderId="1" xfId="23" applyFont="1" applyFill="1" applyBorder="1" applyAlignment="1">
      <alignment horizontal="left" vertical="center" wrapText="1"/>
    </xf>
    <xf numFmtId="0" fontId="6" fillId="18" borderId="3" xfId="23" applyFont="1" applyFill="1" applyBorder="1" applyAlignment="1">
      <alignment horizontal="left" vertical="center" wrapText="1"/>
    </xf>
    <xf numFmtId="0" fontId="6" fillId="4" borderId="1" xfId="23" applyFont="1" applyFill="1" applyBorder="1" applyAlignment="1" applyProtection="1">
      <alignment horizontal="center" vertical="center" wrapText="1"/>
      <protection locked="0"/>
    </xf>
    <xf numFmtId="0" fontId="6" fillId="4" borderId="2" xfId="23" applyFont="1" applyFill="1" applyBorder="1" applyAlignment="1" applyProtection="1">
      <alignment horizontal="center" vertical="center" wrapText="1"/>
      <protection locked="0"/>
    </xf>
    <xf numFmtId="0" fontId="6" fillId="4" borderId="8" xfId="23" applyFont="1" applyFill="1" applyBorder="1" applyAlignment="1" applyProtection="1">
      <alignment horizontal="center" vertical="center" wrapText="1"/>
      <protection locked="0"/>
    </xf>
    <xf numFmtId="0" fontId="6" fillId="4" borderId="1" xfId="10" applyFont="1" applyFill="1" applyBorder="1" applyAlignment="1" applyProtection="1">
      <alignment horizontal="center" vertical="center" wrapText="1"/>
      <protection locked="0"/>
    </xf>
    <xf numFmtId="0" fontId="6" fillId="4" borderId="2" xfId="10" applyFont="1" applyFill="1" applyBorder="1" applyAlignment="1" applyProtection="1">
      <alignment horizontal="center" vertical="center" wrapText="1"/>
      <protection locked="0"/>
    </xf>
    <xf numFmtId="0" fontId="6" fillId="4" borderId="8" xfId="10" applyFont="1" applyFill="1" applyBorder="1" applyAlignment="1" applyProtection="1">
      <alignment horizontal="center" vertical="center" wrapText="1"/>
      <protection locked="0"/>
    </xf>
    <xf numFmtId="0" fontId="6" fillId="18" borderId="36" xfId="23" applyFont="1" applyFill="1" applyBorder="1" applyAlignment="1">
      <alignment vertical="center" wrapText="1"/>
    </xf>
    <xf numFmtId="0" fontId="6" fillId="18" borderId="37" xfId="23" applyFont="1" applyFill="1" applyBorder="1" applyAlignment="1">
      <alignment vertical="center" wrapText="1"/>
    </xf>
    <xf numFmtId="0" fontId="6" fillId="0" borderId="36" xfId="23" applyFont="1" applyBorder="1" applyAlignment="1" applyProtection="1">
      <alignment horizontal="center" vertical="center" wrapText="1"/>
      <protection locked="0"/>
    </xf>
    <xf numFmtId="0" fontId="6" fillId="0" borderId="20" xfId="23" applyFont="1" applyBorder="1" applyAlignment="1" applyProtection="1">
      <alignment horizontal="center" vertical="center" wrapText="1"/>
      <protection locked="0"/>
    </xf>
    <xf numFmtId="0" fontId="6" fillId="0" borderId="21" xfId="23" applyFont="1" applyBorder="1" applyAlignment="1" applyProtection="1">
      <alignment horizontal="center" vertical="center" wrapText="1"/>
      <protection locked="0"/>
    </xf>
    <xf numFmtId="0" fontId="6" fillId="4" borderId="1" xfId="23" applyFont="1" applyFill="1" applyBorder="1" applyAlignment="1" applyProtection="1">
      <alignment horizontal="center" vertical="top" wrapText="1"/>
      <protection locked="0"/>
    </xf>
    <xf numFmtId="0" fontId="6" fillId="4" borderId="2" xfId="23" applyFont="1" applyFill="1" applyBorder="1" applyAlignment="1" applyProtection="1">
      <alignment horizontal="center" vertical="top" wrapText="1"/>
      <protection locked="0"/>
    </xf>
    <xf numFmtId="0" fontId="6" fillId="4" borderId="8" xfId="23" applyFont="1" applyFill="1" applyBorder="1" applyAlignment="1" applyProtection="1">
      <alignment horizontal="center" vertical="top" wrapText="1"/>
      <protection locked="0"/>
    </xf>
    <xf numFmtId="0" fontId="6" fillId="18" borderId="28" xfId="23" applyFont="1" applyFill="1" applyBorder="1" applyAlignment="1">
      <alignment horizontal="left" vertical="center" wrapText="1"/>
    </xf>
    <xf numFmtId="0" fontId="6" fillId="18" borderId="29" xfId="23" applyFont="1" applyFill="1" applyBorder="1" applyAlignment="1">
      <alignment horizontal="left" vertical="center" wrapText="1"/>
    </xf>
    <xf numFmtId="0" fontId="6" fillId="0" borderId="28" xfId="23" applyFont="1" applyBorder="1" applyAlignment="1" applyProtection="1">
      <alignment horizontal="center" vertical="center" wrapText="1"/>
      <protection locked="0"/>
    </xf>
    <xf numFmtId="0" fontId="6" fillId="0" borderId="30" xfId="23" applyFont="1" applyBorder="1" applyAlignment="1" applyProtection="1">
      <alignment horizontal="center" vertical="center" wrapText="1"/>
      <protection locked="0"/>
    </xf>
    <xf numFmtId="0" fontId="6" fillId="0" borderId="31" xfId="23" applyFont="1" applyBorder="1" applyAlignment="1" applyProtection="1">
      <alignment horizontal="center" vertical="center" wrapText="1"/>
      <protection locked="0"/>
    </xf>
    <xf numFmtId="0" fontId="3" fillId="0" borderId="12" xfId="23" applyFont="1" applyBorder="1" applyAlignment="1">
      <alignment horizontal="center"/>
    </xf>
    <xf numFmtId="0" fontId="5" fillId="14" borderId="56" xfId="23" applyFont="1" applyFill="1" applyBorder="1" applyAlignment="1" applyProtection="1">
      <alignment horizontal="center" vertical="center" wrapText="1"/>
    </xf>
    <xf numFmtId="0" fontId="5" fillId="14" borderId="30" xfId="23" applyFont="1" applyFill="1" applyBorder="1" applyAlignment="1" applyProtection="1">
      <alignment horizontal="center" vertical="center" wrapText="1"/>
    </xf>
    <xf numFmtId="0" fontId="5" fillId="14" borderId="31" xfId="23" applyFont="1" applyFill="1" applyBorder="1" applyAlignment="1" applyProtection="1">
      <alignment horizontal="center" vertical="center" wrapText="1"/>
    </xf>
    <xf numFmtId="0" fontId="3" fillId="18" borderId="1" xfId="23" applyFont="1" applyFill="1" applyBorder="1" applyAlignment="1" applyProtection="1">
      <alignment horizontal="center" vertical="center" wrapText="1"/>
    </xf>
    <xf numFmtId="0" fontId="3" fillId="18" borderId="2" xfId="23" applyFont="1" applyFill="1" applyBorder="1" applyAlignment="1" applyProtection="1">
      <alignment horizontal="center" vertical="center" wrapText="1"/>
    </xf>
    <xf numFmtId="0" fontId="3" fillId="18" borderId="3" xfId="23" applyFont="1" applyFill="1" applyBorder="1" applyAlignment="1" applyProtection="1">
      <alignment horizontal="center" vertical="center" wrapText="1"/>
    </xf>
    <xf numFmtId="0" fontId="6" fillId="4" borderId="1" xfId="28" applyFont="1" applyFill="1" applyBorder="1" applyAlignment="1" applyProtection="1">
      <alignment horizontal="center" vertical="center" wrapText="1"/>
      <protection locked="0"/>
    </xf>
    <xf numFmtId="0" fontId="6" fillId="4" borderId="2" xfId="28" applyFont="1" applyFill="1" applyBorder="1" applyAlignment="1" applyProtection="1">
      <alignment horizontal="center" vertical="center" wrapText="1"/>
      <protection locked="0"/>
    </xf>
    <xf numFmtId="0" fontId="6" fillId="4" borderId="8" xfId="28" applyFont="1" applyFill="1" applyBorder="1" applyAlignment="1" applyProtection="1">
      <alignment horizontal="center" vertical="center" wrapText="1"/>
      <protection locked="0"/>
    </xf>
    <xf numFmtId="0" fontId="3" fillId="0" borderId="1" xfId="23" applyFont="1" applyBorder="1" applyAlignment="1">
      <alignment horizontal="center"/>
    </xf>
    <xf numFmtId="0" fontId="3" fillId="0" borderId="8" xfId="23" applyFont="1" applyBorder="1" applyAlignment="1">
      <alignment horizontal="center"/>
    </xf>
    <xf numFmtId="0" fontId="3" fillId="14" borderId="46" xfId="23" applyFont="1" applyFill="1" applyBorder="1" applyAlignment="1" applyProtection="1">
      <alignment horizontal="center" vertical="center" wrapText="1"/>
    </xf>
    <xf numFmtId="0" fontId="3" fillId="14" borderId="41" xfId="23" applyFont="1" applyFill="1" applyBorder="1" applyAlignment="1" applyProtection="1">
      <alignment horizontal="center" vertical="center" wrapText="1"/>
    </xf>
    <xf numFmtId="0" fontId="3" fillId="18" borderId="9" xfId="23" applyFont="1" applyFill="1" applyBorder="1" applyAlignment="1" applyProtection="1">
      <alignment horizontal="center" vertical="center" wrapText="1"/>
    </xf>
    <xf numFmtId="0" fontId="3" fillId="18" borderId="23" xfId="23" applyFont="1" applyFill="1" applyBorder="1" applyAlignment="1" applyProtection="1">
      <alignment horizontal="center" vertical="center" wrapText="1"/>
    </xf>
    <xf numFmtId="0" fontId="3" fillId="18" borderId="18" xfId="23" applyFont="1" applyFill="1" applyBorder="1" applyAlignment="1" applyProtection="1">
      <alignment horizontal="center" vertical="center" wrapText="1"/>
    </xf>
    <xf numFmtId="0" fontId="3" fillId="18" borderId="51" xfId="23" applyFont="1" applyFill="1" applyBorder="1" applyAlignment="1" applyProtection="1">
      <alignment horizontal="center" vertical="center" wrapText="1"/>
    </xf>
    <xf numFmtId="0" fontId="3" fillId="18" borderId="54" xfId="23" applyFont="1" applyFill="1" applyBorder="1" applyAlignment="1" applyProtection="1">
      <alignment horizontal="center" vertical="center" wrapText="1"/>
    </xf>
    <xf numFmtId="0" fontId="3" fillId="18" borderId="55" xfId="23" applyFont="1" applyFill="1" applyBorder="1" applyAlignment="1" applyProtection="1">
      <alignment horizontal="center" vertical="center" wrapText="1"/>
    </xf>
    <xf numFmtId="0" fontId="3" fillId="4" borderId="1" xfId="23" applyFont="1" applyFill="1" applyBorder="1" applyAlignment="1" applyProtection="1">
      <alignment horizontal="center" vertical="center" wrapText="1"/>
    </xf>
    <xf numFmtId="0" fontId="3" fillId="4" borderId="2" xfId="23" applyFont="1" applyFill="1" applyBorder="1" applyAlignment="1" applyProtection="1">
      <alignment horizontal="center" vertical="center" wrapText="1"/>
    </xf>
    <xf numFmtId="0" fontId="3" fillId="4" borderId="8" xfId="23" applyFont="1" applyFill="1" applyBorder="1" applyAlignment="1" applyProtection="1">
      <alignment horizontal="center" vertical="center" wrapText="1"/>
    </xf>
    <xf numFmtId="0" fontId="3" fillId="0" borderId="1" xfId="23" applyFont="1" applyFill="1" applyBorder="1" applyAlignment="1" applyProtection="1">
      <alignment horizontal="center" vertical="center" wrapText="1"/>
    </xf>
    <xf numFmtId="0" fontId="3" fillId="0" borderId="2" xfId="23" applyFont="1" applyFill="1" applyBorder="1" applyAlignment="1" applyProtection="1">
      <alignment horizontal="center" vertical="center" wrapText="1"/>
    </xf>
    <xf numFmtId="0" fontId="3" fillId="0" borderId="3" xfId="23" applyFont="1" applyFill="1" applyBorder="1" applyAlignment="1" applyProtection="1">
      <alignment horizontal="center" vertical="center" wrapText="1"/>
    </xf>
    <xf numFmtId="0" fontId="6" fillId="0" borderId="1" xfId="23" applyFont="1" applyFill="1" applyBorder="1" applyAlignment="1">
      <alignment horizontal="center" vertical="center" wrapText="1"/>
    </xf>
    <xf numFmtId="0" fontId="6" fillId="0" borderId="8" xfId="23" applyFont="1" applyFill="1" applyBorder="1" applyAlignment="1">
      <alignment horizontal="center" vertical="center" wrapText="1"/>
    </xf>
    <xf numFmtId="0" fontId="3" fillId="18" borderId="36" xfId="23" applyFont="1" applyFill="1" applyBorder="1" applyAlignment="1" applyProtection="1">
      <alignment horizontal="center" vertical="center" wrapText="1"/>
    </xf>
    <xf numFmtId="0" fontId="3" fillId="18" borderId="20" xfId="23" applyFont="1" applyFill="1" applyBorder="1" applyAlignment="1" applyProtection="1">
      <alignment horizontal="center" vertical="center" wrapText="1"/>
    </xf>
    <xf numFmtId="0" fontId="3" fillId="18" borderId="37" xfId="23" applyFont="1" applyFill="1" applyBorder="1" applyAlignment="1" applyProtection="1">
      <alignment horizontal="center" vertical="center" wrapText="1"/>
    </xf>
    <xf numFmtId="0" fontId="14" fillId="0" borderId="36" xfId="10" applyFont="1" applyFill="1" applyBorder="1" applyAlignment="1">
      <alignment horizontal="center" vertical="center" wrapText="1"/>
    </xf>
    <xf numFmtId="0" fontId="14" fillId="0" borderId="20" xfId="10" applyFont="1" applyFill="1" applyBorder="1" applyAlignment="1">
      <alignment horizontal="center" vertical="center" wrapText="1"/>
    </xf>
    <xf numFmtId="0" fontId="14" fillId="0" borderId="21" xfId="10" applyFont="1" applyFill="1" applyBorder="1" applyAlignment="1">
      <alignment horizontal="center" vertical="center" wrapText="1"/>
    </xf>
    <xf numFmtId="0" fontId="16" fillId="15" borderId="56" xfId="23" applyFont="1" applyFill="1" applyBorder="1" applyAlignment="1">
      <alignment horizontal="center" vertical="center" wrapText="1"/>
    </xf>
    <xf numFmtId="0" fontId="16" fillId="15" borderId="30" xfId="23" applyFont="1" applyFill="1" applyBorder="1" applyAlignment="1">
      <alignment horizontal="center" vertical="center" wrapText="1"/>
    </xf>
    <xf numFmtId="0" fontId="16" fillId="15" borderId="31" xfId="23" applyFont="1" applyFill="1" applyBorder="1" applyAlignment="1">
      <alignment horizontal="center" vertical="center" wrapText="1"/>
    </xf>
    <xf numFmtId="0" fontId="6" fillId="0" borderId="37" xfId="28" applyFont="1" applyBorder="1" applyAlignment="1" applyProtection="1">
      <alignment horizontal="center" vertical="center" wrapText="1"/>
      <protection locked="0"/>
    </xf>
    <xf numFmtId="0" fontId="6" fillId="18" borderId="38" xfId="52" applyFont="1" applyFill="1" applyBorder="1" applyAlignment="1">
      <alignment horizontal="center" vertical="center" wrapText="1"/>
    </xf>
    <xf numFmtId="0" fontId="6" fillId="18" borderId="39" xfId="52" applyFont="1" applyFill="1" applyBorder="1" applyAlignment="1">
      <alignment horizontal="center" vertical="center" wrapText="1"/>
    </xf>
    <xf numFmtId="0" fontId="6" fillId="0" borderId="38" xfId="52" applyFont="1" applyBorder="1" applyAlignment="1" applyProtection="1">
      <alignment horizontal="center" vertical="center" wrapText="1"/>
      <protection locked="0"/>
    </xf>
    <xf numFmtId="0" fontId="6" fillId="0" borderId="12" xfId="52" applyFont="1" applyBorder="1" applyAlignment="1" applyProtection="1">
      <alignment horizontal="center" vertical="center" wrapText="1"/>
      <protection locked="0"/>
    </xf>
    <xf numFmtId="0" fontId="6" fillId="0" borderId="13" xfId="52" applyFont="1" applyBorder="1" applyAlignment="1" applyProtection="1">
      <alignment horizontal="center" vertical="center" wrapText="1"/>
      <protection locked="0"/>
    </xf>
    <xf numFmtId="4" fontId="3" fillId="0" borderId="1" xfId="56" applyNumberFormat="1" applyFont="1" applyFill="1" applyBorder="1" applyAlignment="1">
      <alignment horizontal="center" wrapText="1"/>
    </xf>
    <xf numFmtId="4" fontId="3" fillId="0" borderId="3" xfId="56" applyNumberFormat="1" applyFont="1" applyFill="1" applyBorder="1" applyAlignment="1">
      <alignment horizontal="center" wrapText="1"/>
    </xf>
    <xf numFmtId="0" fontId="6" fillId="0" borderId="1" xfId="56" applyFont="1" applyFill="1" applyBorder="1" applyAlignment="1" applyProtection="1">
      <alignment horizontal="center" vertical="center" wrapText="1"/>
      <protection locked="0"/>
    </xf>
    <xf numFmtId="0" fontId="6" fillId="0" borderId="3" xfId="56" applyFont="1" applyFill="1" applyBorder="1" applyAlignment="1" applyProtection="1">
      <alignment horizontal="center" vertical="center" wrapText="1"/>
      <protection locked="0"/>
    </xf>
    <xf numFmtId="1" fontId="3" fillId="0" borderId="1" xfId="19" applyNumberFormat="1" applyFont="1" applyFill="1" applyBorder="1" applyAlignment="1" applyProtection="1">
      <alignment horizontal="right" vertical="center" wrapText="1"/>
    </xf>
    <xf numFmtId="1" fontId="3" fillId="0" borderId="3" xfId="19" applyNumberFormat="1" applyFont="1" applyFill="1" applyBorder="1" applyAlignment="1" applyProtection="1">
      <alignment horizontal="right" vertical="center" wrapText="1"/>
    </xf>
    <xf numFmtId="0" fontId="6" fillId="0" borderId="12" xfId="52" applyFont="1" applyFill="1" applyBorder="1" applyAlignment="1">
      <alignment horizontal="center" vertical="center" wrapText="1"/>
    </xf>
    <xf numFmtId="0" fontId="6" fillId="26" borderId="52" xfId="52" applyFont="1" applyFill="1" applyBorder="1" applyAlignment="1">
      <alignment horizontal="center" vertical="center" wrapText="1"/>
    </xf>
    <xf numFmtId="0" fontId="6" fillId="26" borderId="40" xfId="52" applyFont="1" applyFill="1" applyBorder="1" applyAlignment="1">
      <alignment horizontal="center" vertical="center" wrapText="1"/>
    </xf>
    <xf numFmtId="0" fontId="6" fillId="26" borderId="41" xfId="52" applyFont="1" applyFill="1" applyBorder="1" applyAlignment="1">
      <alignment horizontal="center" vertical="center" wrapText="1"/>
    </xf>
    <xf numFmtId="0" fontId="6" fillId="27" borderId="28" xfId="52" applyFont="1" applyFill="1" applyBorder="1" applyAlignment="1">
      <alignment horizontal="center" wrapText="1"/>
    </xf>
    <xf numFmtId="0" fontId="6" fillId="27" borderId="30" xfId="52" applyFont="1" applyFill="1" applyBorder="1" applyAlignment="1">
      <alignment horizontal="center" wrapText="1"/>
    </xf>
    <xf numFmtId="0" fontId="6" fillId="27" borderId="31" xfId="52" applyFont="1" applyFill="1" applyBorder="1" applyAlignment="1">
      <alignment horizontal="center" wrapText="1"/>
    </xf>
    <xf numFmtId="0" fontId="6" fillId="27" borderId="1" xfId="52" applyFont="1" applyFill="1" applyBorder="1" applyAlignment="1" applyProtection="1">
      <alignment horizontal="center" vertical="center" wrapText="1"/>
      <protection locked="0"/>
    </xf>
    <xf numFmtId="0" fontId="6" fillId="27" borderId="3" xfId="52" applyFont="1" applyFill="1" applyBorder="1" applyAlignment="1" applyProtection="1">
      <alignment horizontal="center" vertical="center" wrapText="1"/>
      <protection locked="0"/>
    </xf>
    <xf numFmtId="0" fontId="6" fillId="27" borderId="8" xfId="52" applyFont="1" applyFill="1" applyBorder="1" applyAlignment="1" applyProtection="1">
      <alignment horizontal="center" vertical="center" wrapText="1"/>
      <protection locked="0"/>
    </xf>
    <xf numFmtId="0" fontId="3" fillId="0" borderId="1" xfId="52" applyFont="1" applyBorder="1" applyAlignment="1">
      <alignment horizontal="center"/>
    </xf>
    <xf numFmtId="0" fontId="3" fillId="0" borderId="2" xfId="52" applyFont="1" applyBorder="1" applyAlignment="1">
      <alignment horizontal="center"/>
    </xf>
    <xf numFmtId="0" fontId="3" fillId="0" borderId="3" xfId="52" applyFont="1" applyBorder="1" applyAlignment="1">
      <alignment horizontal="center"/>
    </xf>
    <xf numFmtId="3" fontId="6" fillId="4" borderId="1" xfId="52" applyNumberFormat="1" applyFont="1" applyFill="1" applyBorder="1" applyAlignment="1" applyProtection="1">
      <alignment horizontal="center" vertical="center" wrapText="1"/>
      <protection locked="0"/>
    </xf>
    <xf numFmtId="3" fontId="6" fillId="4" borderId="8" xfId="52" applyNumberFormat="1" applyFont="1" applyFill="1" applyBorder="1" applyAlignment="1" applyProtection="1">
      <alignment horizontal="center" vertical="center" wrapText="1"/>
      <protection locked="0"/>
    </xf>
    <xf numFmtId="0" fontId="6" fillId="14" borderId="52" xfId="52" applyFont="1" applyFill="1" applyBorder="1" applyAlignment="1">
      <alignment horizontal="center" vertical="center" wrapText="1"/>
    </xf>
    <xf numFmtId="0" fontId="6" fillId="14" borderId="40" xfId="52" applyFont="1" applyFill="1" applyBorder="1" applyAlignment="1">
      <alignment horizontal="center" vertical="center" wrapText="1"/>
    </xf>
    <xf numFmtId="0" fontId="6" fillId="18" borderId="28" xfId="52" applyFont="1" applyFill="1" applyBorder="1" applyAlignment="1">
      <alignment horizontal="center" vertical="center" wrapText="1"/>
    </xf>
    <xf numFmtId="0" fontId="6" fillId="18" borderId="30" xfId="52" applyFont="1" applyFill="1" applyBorder="1" applyAlignment="1">
      <alignment horizontal="center" vertical="center" wrapText="1"/>
    </xf>
    <xf numFmtId="0" fontId="6" fillId="18" borderId="31" xfId="52" applyFont="1" applyFill="1" applyBorder="1" applyAlignment="1">
      <alignment horizontal="center" vertical="center" wrapText="1"/>
    </xf>
    <xf numFmtId="0" fontId="6" fillId="18" borderId="1" xfId="52" applyFont="1" applyFill="1" applyBorder="1" applyAlignment="1" applyProtection="1">
      <alignment horizontal="center" vertical="center" wrapText="1"/>
      <protection locked="0"/>
    </xf>
    <xf numFmtId="0" fontId="6" fillId="18" borderId="3" xfId="52" applyFont="1" applyFill="1" applyBorder="1" applyAlignment="1" applyProtection="1">
      <alignment horizontal="center" vertical="center" wrapText="1"/>
      <protection locked="0"/>
    </xf>
    <xf numFmtId="0" fontId="6" fillId="18" borderId="2" xfId="52" applyFont="1" applyFill="1" applyBorder="1" applyAlignment="1" applyProtection="1">
      <alignment horizontal="center" vertical="center" wrapText="1"/>
      <protection locked="0"/>
    </xf>
    <xf numFmtId="0" fontId="6" fillId="18" borderId="8" xfId="52" applyFont="1" applyFill="1" applyBorder="1" applyAlignment="1" applyProtection="1">
      <alignment horizontal="center" vertical="center" wrapText="1"/>
      <protection locked="0"/>
    </xf>
    <xf numFmtId="0" fontId="3" fillId="0" borderId="1" xfId="52" applyFont="1" applyBorder="1" applyAlignment="1">
      <alignment horizontal="center" wrapText="1"/>
    </xf>
    <xf numFmtId="0" fontId="3" fillId="0" borderId="3" xfId="52" applyFont="1" applyBorder="1" applyAlignment="1">
      <alignment horizontal="center" wrapText="1"/>
    </xf>
    <xf numFmtId="0" fontId="6" fillId="18" borderId="36" xfId="52" applyFont="1" applyFill="1" applyBorder="1" applyAlignment="1">
      <alignment horizontal="center" vertical="center" wrapText="1"/>
    </xf>
    <xf numFmtId="0" fontId="6" fillId="18" borderId="37" xfId="52" applyFont="1" applyFill="1" applyBorder="1" applyAlignment="1">
      <alignment horizontal="center" vertical="center" wrapText="1"/>
    </xf>
    <xf numFmtId="0" fontId="6" fillId="0" borderId="36" xfId="52" applyFont="1" applyBorder="1" applyAlignment="1" applyProtection="1">
      <alignment horizontal="justify" vertical="center" wrapText="1"/>
      <protection locked="0"/>
    </xf>
    <xf numFmtId="0" fontId="6" fillId="0" borderId="20" xfId="52" applyFont="1" applyBorder="1" applyAlignment="1" applyProtection="1">
      <alignment horizontal="justify" vertical="center" wrapText="1"/>
      <protection locked="0"/>
    </xf>
    <xf numFmtId="0" fontId="6" fillId="0" borderId="21" xfId="52" applyFont="1" applyBorder="1" applyAlignment="1" applyProtection="1">
      <alignment horizontal="justify" vertical="center" wrapText="1"/>
      <protection locked="0"/>
    </xf>
    <xf numFmtId="0" fontId="6" fillId="18" borderId="56" xfId="52" applyFont="1" applyFill="1" applyBorder="1" applyAlignment="1">
      <alignment horizontal="center" vertical="center" wrapText="1"/>
    </xf>
    <xf numFmtId="0" fontId="6" fillId="18" borderId="29" xfId="52" applyFont="1" applyFill="1" applyBorder="1" applyAlignment="1">
      <alignment horizontal="center" vertical="center" wrapText="1"/>
    </xf>
    <xf numFmtId="0" fontId="6" fillId="18" borderId="28" xfId="52" applyFont="1" applyFill="1" applyBorder="1" applyAlignment="1">
      <alignment vertical="center" wrapText="1"/>
    </xf>
    <xf numFmtId="0" fontId="6" fillId="18" borderId="29" xfId="52" applyFont="1" applyFill="1" applyBorder="1" applyAlignment="1">
      <alignment vertical="center" wrapText="1"/>
    </xf>
    <xf numFmtId="0" fontId="6" fillId="4" borderId="28" xfId="52" quotePrefix="1" applyFont="1" applyFill="1" applyBorder="1" applyAlignment="1" applyProtection="1">
      <alignment horizontal="center" vertical="center" wrapText="1"/>
      <protection locked="0"/>
    </xf>
    <xf numFmtId="0" fontId="6" fillId="4" borderId="29" xfId="52" quotePrefix="1" applyFont="1" applyFill="1" applyBorder="1" applyAlignment="1" applyProtection="1">
      <alignment horizontal="center" vertical="center" wrapText="1"/>
      <protection locked="0"/>
    </xf>
    <xf numFmtId="0" fontId="6" fillId="4" borderId="31" xfId="52" quotePrefix="1" applyFont="1" applyFill="1" applyBorder="1" applyAlignment="1" applyProtection="1">
      <alignment horizontal="center" vertical="center" wrapText="1"/>
      <protection locked="0"/>
    </xf>
    <xf numFmtId="0" fontId="6" fillId="0" borderId="28" xfId="52" applyFont="1" applyBorder="1" applyAlignment="1" applyProtection="1">
      <alignment horizontal="justify" vertical="center" wrapText="1"/>
      <protection locked="0"/>
    </xf>
    <xf numFmtId="0" fontId="6" fillId="0" borderId="30" xfId="52" applyFont="1" applyBorder="1" applyAlignment="1" applyProtection="1">
      <alignment horizontal="justify" vertical="center" wrapText="1"/>
      <protection locked="0"/>
    </xf>
    <xf numFmtId="0" fontId="6" fillId="0" borderId="31" xfId="52" applyFont="1" applyBorder="1" applyAlignment="1" applyProtection="1">
      <alignment horizontal="justify" vertical="center" wrapText="1"/>
      <protection locked="0"/>
    </xf>
    <xf numFmtId="0" fontId="6" fillId="18" borderId="1" xfId="52" applyFont="1" applyFill="1" applyBorder="1" applyAlignment="1">
      <alignment vertical="center" wrapText="1"/>
    </xf>
    <xf numFmtId="0" fontId="6" fillId="18" borderId="3" xfId="52" applyFont="1" applyFill="1" applyBorder="1" applyAlignment="1">
      <alignment vertical="center" wrapText="1"/>
    </xf>
    <xf numFmtId="0" fontId="6" fillId="0" borderId="1" xfId="52" applyFont="1" applyBorder="1" applyAlignment="1" applyProtection="1">
      <alignment horizontal="justify" vertical="center" wrapText="1"/>
      <protection locked="0"/>
    </xf>
    <xf numFmtId="0" fontId="6" fillId="0" borderId="2" xfId="52" applyFont="1" applyBorder="1" applyAlignment="1" applyProtection="1">
      <alignment horizontal="justify" vertical="center" wrapText="1"/>
      <protection locked="0"/>
    </xf>
    <xf numFmtId="0" fontId="6" fillId="0" borderId="8" xfId="52" applyFont="1" applyBorder="1" applyAlignment="1" applyProtection="1">
      <alignment horizontal="justify" vertical="center" wrapText="1"/>
      <protection locked="0"/>
    </xf>
    <xf numFmtId="0" fontId="6" fillId="18" borderId="36" xfId="52" applyFont="1" applyFill="1" applyBorder="1" applyAlignment="1">
      <alignment horizontal="left" vertical="center" wrapText="1"/>
    </xf>
    <xf numFmtId="0" fontId="6" fillId="18" borderId="37" xfId="52" applyFont="1" applyFill="1" applyBorder="1" applyAlignment="1">
      <alignment horizontal="left" vertical="center" wrapText="1"/>
    </xf>
    <xf numFmtId="0" fontId="6" fillId="0" borderId="36" xfId="52" applyFont="1" applyFill="1" applyBorder="1" applyAlignment="1" applyProtection="1">
      <alignment horizontal="justify" vertical="center" wrapText="1"/>
      <protection locked="0"/>
    </xf>
    <xf numFmtId="0" fontId="6" fillId="0" borderId="20" xfId="52" applyFont="1" applyFill="1" applyBorder="1" applyAlignment="1" applyProtection="1">
      <alignment horizontal="justify" vertical="center" wrapText="1"/>
      <protection locked="0"/>
    </xf>
    <xf numFmtId="0" fontId="6" fillId="0" borderId="21" xfId="52" applyFont="1" applyFill="1" applyBorder="1" applyAlignment="1" applyProtection="1">
      <alignment horizontal="justify" vertical="center" wrapText="1"/>
      <protection locked="0"/>
    </xf>
    <xf numFmtId="0" fontId="6" fillId="18" borderId="1" xfId="52" applyFont="1" applyFill="1" applyBorder="1" applyAlignment="1">
      <alignment horizontal="left" vertical="center" wrapText="1"/>
    </xf>
    <xf numFmtId="0" fontId="6" fillId="18" borderId="3" xfId="52" applyFont="1" applyFill="1" applyBorder="1" applyAlignment="1">
      <alignment horizontal="left" vertical="center" wrapText="1"/>
    </xf>
    <xf numFmtId="0" fontId="6" fillId="0" borderId="1" xfId="52" applyFont="1" applyFill="1" applyBorder="1" applyAlignment="1" applyProtection="1">
      <alignment horizontal="center" vertical="center" wrapText="1"/>
      <protection locked="0"/>
    </xf>
    <xf numFmtId="0" fontId="6" fillId="0" borderId="2" xfId="52" applyFont="1" applyFill="1" applyBorder="1" applyAlignment="1" applyProtection="1">
      <alignment horizontal="center" vertical="center" wrapText="1"/>
      <protection locked="0"/>
    </xf>
    <xf numFmtId="0" fontId="6" fillId="0" borderId="8" xfId="52" applyFont="1" applyFill="1" applyBorder="1" applyAlignment="1" applyProtection="1">
      <alignment horizontal="center" vertical="center" wrapText="1"/>
      <protection locked="0"/>
    </xf>
    <xf numFmtId="0" fontId="6" fillId="4" borderId="1" xfId="52" applyFont="1" applyFill="1" applyBorder="1" applyAlignment="1" applyProtection="1">
      <alignment horizontal="center" vertical="center" wrapText="1"/>
      <protection locked="0"/>
    </xf>
    <xf numFmtId="0" fontId="6" fillId="4" borderId="2" xfId="52" applyFont="1" applyFill="1" applyBorder="1" applyAlignment="1" applyProtection="1">
      <alignment horizontal="center" vertical="center" wrapText="1"/>
      <protection locked="0"/>
    </xf>
    <xf numFmtId="0" fontId="6" fillId="4" borderId="8" xfId="52" applyFont="1" applyFill="1" applyBorder="1" applyAlignment="1" applyProtection="1">
      <alignment horizontal="center" vertical="center" wrapText="1"/>
      <protection locked="0"/>
    </xf>
    <xf numFmtId="0" fontId="6" fillId="18" borderId="36" xfId="52" applyFont="1" applyFill="1" applyBorder="1" applyAlignment="1">
      <alignment vertical="center" wrapText="1"/>
    </xf>
    <xf numFmtId="0" fontId="6" fillId="18" borderId="37" xfId="52" applyFont="1" applyFill="1" applyBorder="1" applyAlignment="1">
      <alignment vertical="center" wrapText="1"/>
    </xf>
    <xf numFmtId="0" fontId="6" fillId="0" borderId="36" xfId="52" applyFont="1" applyBorder="1" applyAlignment="1" applyProtection="1">
      <alignment horizontal="center" vertical="center" wrapText="1"/>
      <protection locked="0"/>
    </xf>
    <xf numFmtId="0" fontId="6" fillId="0" borderId="20" xfId="52" applyFont="1" applyBorder="1" applyAlignment="1" applyProtection="1">
      <alignment horizontal="center" vertical="center" wrapText="1"/>
      <protection locked="0"/>
    </xf>
    <xf numFmtId="0" fontId="6" fillId="0" borderId="21" xfId="52" applyFont="1" applyBorder="1" applyAlignment="1" applyProtection="1">
      <alignment horizontal="center" vertical="center" wrapText="1"/>
      <protection locked="0"/>
    </xf>
    <xf numFmtId="0" fontId="6" fillId="0" borderId="1" xfId="52" applyFont="1" applyBorder="1" applyAlignment="1" applyProtection="1">
      <alignment horizontal="center" vertical="center" wrapText="1"/>
      <protection locked="0"/>
    </xf>
    <xf numFmtId="0" fontId="6" fillId="0" borderId="2" xfId="52" applyFont="1" applyBorder="1" applyAlignment="1" applyProtection="1">
      <alignment horizontal="center" vertical="center" wrapText="1"/>
      <protection locked="0"/>
    </xf>
    <xf numFmtId="0" fontId="6" fillId="0" borderId="8" xfId="52" applyFont="1" applyBorder="1" applyAlignment="1" applyProtection="1">
      <alignment horizontal="center" vertical="center" wrapText="1"/>
      <protection locked="0"/>
    </xf>
    <xf numFmtId="0" fontId="6" fillId="18" borderId="28" xfId="52" applyFont="1" applyFill="1" applyBorder="1" applyAlignment="1">
      <alignment horizontal="left" vertical="center" wrapText="1"/>
    </xf>
    <xf numFmtId="0" fontId="6" fillId="18" borderId="29" xfId="52" applyFont="1" applyFill="1" applyBorder="1" applyAlignment="1">
      <alignment horizontal="left" vertical="center" wrapText="1"/>
    </xf>
    <xf numFmtId="0" fontId="6" fillId="0" borderId="28" xfId="52" applyFont="1" applyBorder="1" applyAlignment="1" applyProtection="1">
      <alignment horizontal="center" vertical="center" wrapText="1"/>
      <protection locked="0"/>
    </xf>
    <xf numFmtId="0" fontId="6" fillId="0" borderId="30" xfId="52" applyFont="1" applyBorder="1" applyAlignment="1" applyProtection="1">
      <alignment horizontal="center" vertical="center" wrapText="1"/>
      <protection locked="0"/>
    </xf>
    <xf numFmtId="0" fontId="6" fillId="0" borderId="31" xfId="52" applyFont="1" applyBorder="1" applyAlignment="1" applyProtection="1">
      <alignment horizontal="center" vertical="center" wrapText="1"/>
      <protection locked="0"/>
    </xf>
    <xf numFmtId="0" fontId="3" fillId="0" borderId="12" xfId="52" applyFont="1" applyBorder="1" applyAlignment="1">
      <alignment horizontal="center"/>
    </xf>
    <xf numFmtId="0" fontId="5" fillId="14" borderId="56" xfId="52" applyFont="1" applyFill="1" applyBorder="1" applyAlignment="1" applyProtection="1">
      <alignment horizontal="center" vertical="center" wrapText="1"/>
    </xf>
    <xf numFmtId="0" fontId="5" fillId="14" borderId="30" xfId="52" applyFont="1" applyFill="1" applyBorder="1" applyAlignment="1" applyProtection="1">
      <alignment horizontal="center" vertical="center" wrapText="1"/>
    </xf>
    <xf numFmtId="0" fontId="5" fillId="14" borderId="31" xfId="52" applyFont="1" applyFill="1" applyBorder="1" applyAlignment="1" applyProtection="1">
      <alignment horizontal="center" vertical="center" wrapText="1"/>
    </xf>
    <xf numFmtId="0" fontId="3" fillId="18" borderId="1" xfId="52" applyFont="1" applyFill="1" applyBorder="1" applyAlignment="1" applyProtection="1">
      <alignment horizontal="center" vertical="center" wrapText="1"/>
    </xf>
    <xf numFmtId="0" fontId="3" fillId="18" borderId="2" xfId="52" applyFont="1" applyFill="1" applyBorder="1" applyAlignment="1" applyProtection="1">
      <alignment horizontal="center" vertical="center" wrapText="1"/>
    </xf>
    <xf numFmtId="0" fontId="3" fillId="18" borderId="3" xfId="52" applyFont="1" applyFill="1" applyBorder="1" applyAlignment="1" applyProtection="1">
      <alignment horizontal="center" vertical="center" wrapText="1"/>
    </xf>
    <xf numFmtId="0" fontId="3" fillId="0" borderId="1" xfId="52" applyFont="1" applyBorder="1" applyAlignment="1">
      <alignment horizontal="center" vertical="center"/>
    </xf>
    <xf numFmtId="0" fontId="3" fillId="0" borderId="2" xfId="52" applyFont="1" applyBorder="1" applyAlignment="1">
      <alignment horizontal="center" vertical="center"/>
    </xf>
    <xf numFmtId="0" fontId="3" fillId="0" borderId="8" xfId="52" applyFont="1" applyBorder="1" applyAlignment="1">
      <alignment horizontal="center" vertical="center"/>
    </xf>
    <xf numFmtId="0" fontId="3" fillId="0" borderId="1" xfId="52" applyFont="1" applyBorder="1" applyAlignment="1">
      <alignment horizontal="center" vertical="center" wrapText="1"/>
    </xf>
    <xf numFmtId="0" fontId="3" fillId="0" borderId="2" xfId="52" applyFont="1" applyBorder="1" applyAlignment="1">
      <alignment horizontal="center" vertical="center" wrapText="1"/>
    </xf>
    <xf numFmtId="0" fontId="3" fillId="0" borderId="8" xfId="52" applyFont="1" applyBorder="1" applyAlignment="1">
      <alignment horizontal="center" vertical="center" wrapText="1"/>
    </xf>
    <xf numFmtId="0" fontId="3" fillId="0" borderId="8" xfId="52" applyFont="1" applyBorder="1" applyAlignment="1">
      <alignment horizontal="center"/>
    </xf>
    <xf numFmtId="0" fontId="3" fillId="14" borderId="46" xfId="52" applyFont="1" applyFill="1" applyBorder="1" applyAlignment="1" applyProtection="1">
      <alignment horizontal="center" vertical="center" wrapText="1"/>
    </xf>
    <xf numFmtId="0" fontId="3" fillId="14" borderId="41" xfId="52" applyFont="1" applyFill="1" applyBorder="1" applyAlignment="1" applyProtection="1">
      <alignment horizontal="center" vertical="center" wrapText="1"/>
    </xf>
    <xf numFmtId="0" fontId="3" fillId="18" borderId="9" xfId="52" applyFont="1" applyFill="1" applyBorder="1" applyAlignment="1" applyProtection="1">
      <alignment horizontal="center" vertical="center" wrapText="1"/>
    </xf>
    <xf numFmtId="0" fontId="3" fillId="18" borderId="23" xfId="52" applyFont="1" applyFill="1" applyBorder="1" applyAlignment="1" applyProtection="1">
      <alignment horizontal="center" vertical="center" wrapText="1"/>
    </xf>
    <xf numFmtId="0" fontId="3" fillId="18" borderId="18" xfId="52" applyFont="1" applyFill="1" applyBorder="1" applyAlignment="1" applyProtection="1">
      <alignment horizontal="center" vertical="center" wrapText="1"/>
    </xf>
    <xf numFmtId="0" fontId="3" fillId="18" borderId="51" xfId="52" applyFont="1" applyFill="1" applyBorder="1" applyAlignment="1" applyProtection="1">
      <alignment horizontal="center" vertical="center" wrapText="1"/>
    </xf>
    <xf numFmtId="0" fontId="3" fillId="18" borderId="54" xfId="52" applyFont="1" applyFill="1" applyBorder="1" applyAlignment="1" applyProtection="1">
      <alignment horizontal="center" vertical="center" wrapText="1"/>
    </xf>
    <xf numFmtId="0" fontId="3" fillId="18" borderId="55" xfId="52" applyFont="1" applyFill="1" applyBorder="1" applyAlignment="1" applyProtection="1">
      <alignment horizontal="center" vertical="center" wrapText="1"/>
    </xf>
    <xf numFmtId="0" fontId="5" fillId="4" borderId="1" xfId="52" applyFont="1" applyFill="1" applyBorder="1" applyAlignment="1" applyProtection="1">
      <alignment horizontal="center" vertical="center" wrapText="1"/>
    </xf>
    <xf numFmtId="0" fontId="5" fillId="4" borderId="2" xfId="52" applyFont="1" applyFill="1" applyBorder="1" applyAlignment="1" applyProtection="1">
      <alignment horizontal="center" vertical="center" wrapText="1"/>
    </xf>
    <xf numFmtId="0" fontId="5" fillId="4" borderId="8" xfId="52" applyFont="1" applyFill="1" applyBorder="1" applyAlignment="1" applyProtection="1">
      <alignment horizontal="center" vertical="center" wrapText="1"/>
    </xf>
    <xf numFmtId="0" fontId="3" fillId="0" borderId="1" xfId="52" applyFont="1" applyFill="1" applyBorder="1" applyAlignment="1" applyProtection="1">
      <alignment horizontal="center" vertical="center" wrapText="1"/>
    </xf>
    <xf numFmtId="0" fontId="3" fillId="0" borderId="2" xfId="52" applyFont="1" applyFill="1" applyBorder="1" applyAlignment="1" applyProtection="1">
      <alignment horizontal="center" vertical="center" wrapText="1"/>
    </xf>
    <xf numFmtId="0" fontId="3" fillId="0" borderId="3" xfId="52" applyFont="1" applyFill="1" applyBorder="1" applyAlignment="1" applyProtection="1">
      <alignment horizontal="center" vertical="center" wrapText="1"/>
    </xf>
    <xf numFmtId="0" fontId="15" fillId="0" borderId="1" xfId="52" applyFont="1" applyFill="1" applyBorder="1" applyAlignment="1">
      <alignment horizontal="center" vertical="center" wrapText="1"/>
    </xf>
    <xf numFmtId="0" fontId="15" fillId="0" borderId="8" xfId="52" applyFont="1" applyFill="1" applyBorder="1" applyAlignment="1">
      <alignment horizontal="center" vertical="center" wrapText="1"/>
    </xf>
    <xf numFmtId="0" fontId="3" fillId="18" borderId="36" xfId="52" applyFont="1" applyFill="1" applyBorder="1" applyAlignment="1" applyProtection="1">
      <alignment horizontal="center" vertical="center" wrapText="1"/>
    </xf>
    <xf numFmtId="0" fontId="3" fillId="18" borderId="20" xfId="52" applyFont="1" applyFill="1" applyBorder="1" applyAlignment="1" applyProtection="1">
      <alignment horizontal="center" vertical="center" wrapText="1"/>
    </xf>
    <xf numFmtId="0" fontId="3" fillId="18" borderId="37" xfId="52" applyFont="1" applyFill="1" applyBorder="1" applyAlignment="1" applyProtection="1">
      <alignment horizontal="center" vertical="center" wrapText="1"/>
    </xf>
    <xf numFmtId="0" fontId="14" fillId="0" borderId="36" xfId="54" applyFont="1" applyFill="1" applyBorder="1" applyAlignment="1">
      <alignment horizontal="center" vertical="center" wrapText="1"/>
    </xf>
    <xf numFmtId="0" fontId="14" fillId="0" borderId="20" xfId="54" applyFont="1" applyFill="1" applyBorder="1" applyAlignment="1">
      <alignment horizontal="center" vertical="center" wrapText="1"/>
    </xf>
    <xf numFmtId="0" fontId="14" fillId="0" borderId="21" xfId="54" applyFont="1" applyFill="1" applyBorder="1" applyAlignment="1">
      <alignment horizontal="center" vertical="center" wrapText="1"/>
    </xf>
    <xf numFmtId="0" fontId="16" fillId="15" borderId="56" xfId="52" applyFont="1" applyFill="1" applyBorder="1" applyAlignment="1">
      <alignment horizontal="center" vertical="center" wrapText="1"/>
    </xf>
    <xf numFmtId="0" fontId="16" fillId="15" borderId="30" xfId="52" applyFont="1" applyFill="1" applyBorder="1" applyAlignment="1">
      <alignment horizontal="center" vertical="center" wrapText="1"/>
    </xf>
    <xf numFmtId="0" fontId="16" fillId="15" borderId="31" xfId="52" applyFont="1" applyFill="1" applyBorder="1" applyAlignment="1">
      <alignment horizontal="center" vertical="center" wrapText="1"/>
    </xf>
    <xf numFmtId="0" fontId="3" fillId="0" borderId="36" xfId="52" applyFont="1" applyBorder="1" applyAlignment="1">
      <alignment horizontal="center" vertical="center"/>
    </xf>
    <xf numFmtId="0" fontId="3" fillId="0" borderId="20" xfId="52" applyFont="1" applyBorder="1" applyAlignment="1">
      <alignment horizontal="center" vertical="center"/>
    </xf>
    <xf numFmtId="0" fontId="3" fillId="0" borderId="21" xfId="52" applyFont="1" applyBorder="1" applyAlignment="1">
      <alignment horizontal="center" vertical="center"/>
    </xf>
    <xf numFmtId="0" fontId="3" fillId="4" borderId="1" xfId="52" applyFont="1" applyFill="1" applyBorder="1" applyAlignment="1" applyProtection="1">
      <alignment horizontal="center" vertical="center" wrapText="1"/>
    </xf>
    <xf numFmtId="0" fontId="3" fillId="4" borderId="2" xfId="52" applyFont="1" applyFill="1" applyBorder="1" applyAlignment="1" applyProtection="1">
      <alignment horizontal="center" vertical="center" wrapText="1"/>
    </xf>
    <xf numFmtId="0" fontId="3" fillId="4" borderId="8" xfId="52" applyFont="1" applyFill="1" applyBorder="1" applyAlignment="1" applyProtection="1">
      <alignment horizontal="center" vertical="center" wrapText="1"/>
    </xf>
    <xf numFmtId="0" fontId="3" fillId="0" borderId="1" xfId="24" applyFont="1" applyFill="1" applyBorder="1" applyAlignment="1" applyProtection="1">
      <alignment horizontal="center" vertical="center" wrapText="1"/>
    </xf>
    <xf numFmtId="0" fontId="3" fillId="0" borderId="3" xfId="24" applyFont="1" applyFill="1" applyBorder="1" applyAlignment="1" applyProtection="1">
      <alignment horizontal="center" vertical="center" wrapText="1"/>
    </xf>
    <xf numFmtId="0" fontId="6" fillId="0" borderId="12" xfId="24" applyFont="1" applyFill="1" applyBorder="1" applyAlignment="1">
      <alignment horizontal="center" vertical="center" wrapText="1"/>
    </xf>
    <xf numFmtId="0" fontId="3" fillId="0" borderId="1" xfId="24" applyFont="1" applyBorder="1" applyAlignment="1">
      <alignment horizontal="left" wrapText="1"/>
    </xf>
    <xf numFmtId="0" fontId="3" fillId="0" borderId="2" xfId="24" applyFont="1" applyBorder="1" applyAlignment="1">
      <alignment horizontal="left" wrapText="1"/>
    </xf>
    <xf numFmtId="0" fontId="3" fillId="0" borderId="3" xfId="24" applyFont="1" applyBorder="1" applyAlignment="1">
      <alignment horizontal="left" wrapText="1"/>
    </xf>
    <xf numFmtId="3" fontId="6" fillId="4" borderId="1" xfId="24" applyNumberFormat="1" applyFont="1" applyFill="1" applyBorder="1" applyAlignment="1" applyProtection="1">
      <alignment horizontal="center" vertical="center" wrapText="1"/>
      <protection locked="0"/>
    </xf>
    <xf numFmtId="3" fontId="6" fillId="4" borderId="8" xfId="24" applyNumberFormat="1" applyFont="1" applyFill="1" applyBorder="1" applyAlignment="1" applyProtection="1">
      <alignment horizontal="center" vertical="center" wrapText="1"/>
      <protection locked="0"/>
    </xf>
    <xf numFmtId="0" fontId="3" fillId="0" borderId="1" xfId="24" applyFont="1" applyBorder="1" applyAlignment="1">
      <alignment horizontal="center" vertical="center" wrapText="1"/>
    </xf>
    <xf numFmtId="0" fontId="3" fillId="0" borderId="3" xfId="24" applyFont="1" applyBorder="1" applyAlignment="1">
      <alignment horizontal="center" vertical="center" wrapText="1"/>
    </xf>
    <xf numFmtId="0" fontId="6" fillId="14" borderId="52" xfId="24" applyFont="1" applyFill="1" applyBorder="1" applyAlignment="1">
      <alignment horizontal="center" vertical="center" wrapText="1"/>
    </xf>
    <xf numFmtId="0" fontId="6" fillId="14" borderId="40" xfId="24" applyFont="1" applyFill="1" applyBorder="1" applyAlignment="1">
      <alignment horizontal="center" vertical="center" wrapText="1"/>
    </xf>
    <xf numFmtId="0" fontId="6" fillId="18" borderId="28" xfId="24" applyFont="1" applyFill="1" applyBorder="1" applyAlignment="1">
      <alignment horizontal="center" vertical="center" wrapText="1"/>
    </xf>
    <xf numFmtId="0" fontId="6" fillId="18" borderId="30" xfId="24" applyFont="1" applyFill="1" applyBorder="1" applyAlignment="1">
      <alignment horizontal="center" vertical="center" wrapText="1"/>
    </xf>
    <xf numFmtId="0" fontId="6" fillId="18" borderId="31" xfId="24" applyFont="1" applyFill="1" applyBorder="1" applyAlignment="1">
      <alignment horizontal="center" vertical="center" wrapText="1"/>
    </xf>
    <xf numFmtId="0" fontId="6" fillId="18" borderId="1" xfId="24" applyFont="1" applyFill="1" applyBorder="1" applyAlignment="1" applyProtection="1">
      <alignment horizontal="center" vertical="center" wrapText="1"/>
      <protection locked="0"/>
    </xf>
    <xf numFmtId="0" fontId="6" fillId="18" borderId="3" xfId="24" applyFont="1" applyFill="1" applyBorder="1" applyAlignment="1" applyProtection="1">
      <alignment horizontal="center" vertical="center" wrapText="1"/>
      <protection locked="0"/>
    </xf>
    <xf numFmtId="0" fontId="6" fillId="18" borderId="2" xfId="24" applyFont="1" applyFill="1" applyBorder="1" applyAlignment="1" applyProtection="1">
      <alignment horizontal="center" vertical="center" wrapText="1"/>
      <protection locked="0"/>
    </xf>
    <xf numFmtId="0" fontId="6" fillId="18" borderId="8" xfId="24" applyFont="1" applyFill="1" applyBorder="1" applyAlignment="1" applyProtection="1">
      <alignment horizontal="center" vertical="center" wrapText="1"/>
      <protection locked="0"/>
    </xf>
    <xf numFmtId="0" fontId="3" fillId="0" borderId="1" xfId="24" applyFont="1" applyBorder="1" applyAlignment="1">
      <alignment horizontal="center"/>
    </xf>
    <xf numFmtId="0" fontId="3" fillId="0" borderId="3" xfId="24" applyFont="1" applyBorder="1" applyAlignment="1">
      <alignment horizontal="center"/>
    </xf>
    <xf numFmtId="0" fontId="3" fillId="0" borderId="1" xfId="24" applyFont="1" applyBorder="1" applyAlignment="1">
      <alignment horizontal="center" wrapText="1"/>
    </xf>
    <xf numFmtId="0" fontId="3" fillId="0" borderId="3" xfId="24" applyFont="1" applyBorder="1" applyAlignment="1">
      <alignment horizontal="center" wrapText="1"/>
    </xf>
    <xf numFmtId="0" fontId="6" fillId="18" borderId="36" xfId="24" applyFont="1" applyFill="1" applyBorder="1" applyAlignment="1">
      <alignment horizontal="center" vertical="center" wrapText="1"/>
    </xf>
    <xf numFmtId="0" fontId="6" fillId="18" borderId="37" xfId="24" applyFont="1" applyFill="1" applyBorder="1" applyAlignment="1">
      <alignment horizontal="center" vertical="center" wrapText="1"/>
    </xf>
    <xf numFmtId="0" fontId="6" fillId="0" borderId="36" xfId="24" applyFont="1" applyBorder="1" applyAlignment="1" applyProtection="1">
      <alignment horizontal="justify" vertical="center" wrapText="1"/>
      <protection locked="0"/>
    </xf>
    <xf numFmtId="0" fontId="6" fillId="0" borderId="20" xfId="24" applyFont="1" applyBorder="1" applyAlignment="1" applyProtection="1">
      <alignment horizontal="justify" vertical="center" wrapText="1"/>
      <protection locked="0"/>
    </xf>
    <xf numFmtId="0" fontId="6" fillId="0" borderId="21" xfId="24" applyFont="1" applyBorder="1" applyAlignment="1" applyProtection="1">
      <alignment horizontal="justify" vertical="center" wrapText="1"/>
      <protection locked="0"/>
    </xf>
    <xf numFmtId="0" fontId="6" fillId="18" borderId="56" xfId="24" applyFont="1" applyFill="1" applyBorder="1" applyAlignment="1">
      <alignment horizontal="center" vertical="center" wrapText="1"/>
    </xf>
    <xf numFmtId="0" fontId="6" fillId="18" borderId="29" xfId="24" applyFont="1" applyFill="1" applyBorder="1" applyAlignment="1">
      <alignment horizontal="center" vertical="center" wrapText="1"/>
    </xf>
    <xf numFmtId="0" fontId="6" fillId="18" borderId="36" xfId="24" applyFont="1" applyFill="1" applyBorder="1" applyAlignment="1">
      <alignment horizontal="left" vertical="center" wrapText="1"/>
    </xf>
    <xf numFmtId="0" fontId="6" fillId="18" borderId="37" xfId="24" applyFont="1" applyFill="1" applyBorder="1" applyAlignment="1">
      <alignment horizontal="left" vertical="center" wrapText="1"/>
    </xf>
    <xf numFmtId="0" fontId="6" fillId="18" borderId="28" xfId="24" applyFont="1" applyFill="1" applyBorder="1" applyAlignment="1">
      <alignment vertical="center" wrapText="1"/>
    </xf>
    <xf numFmtId="0" fontId="6" fillId="18" borderId="29" xfId="24" applyFont="1" applyFill="1" applyBorder="1" applyAlignment="1">
      <alignment vertical="center" wrapText="1"/>
    </xf>
    <xf numFmtId="0" fontId="6" fillId="4" borderId="28" xfId="24" quotePrefix="1" applyFont="1" applyFill="1" applyBorder="1" applyAlignment="1" applyProtection="1">
      <alignment horizontal="center" vertical="center" wrapText="1"/>
      <protection locked="0"/>
    </xf>
    <xf numFmtId="0" fontId="6" fillId="4" borderId="29" xfId="24" quotePrefix="1" applyFont="1" applyFill="1" applyBorder="1" applyAlignment="1" applyProtection="1">
      <alignment horizontal="center" vertical="center" wrapText="1"/>
      <protection locked="0"/>
    </xf>
    <xf numFmtId="0" fontId="6" fillId="4" borderId="31" xfId="24" quotePrefix="1" applyFont="1" applyFill="1" applyBorder="1" applyAlignment="1" applyProtection="1">
      <alignment horizontal="center" vertical="center" wrapText="1"/>
      <protection locked="0"/>
    </xf>
    <xf numFmtId="0" fontId="6" fillId="18" borderId="36" xfId="24" applyFont="1" applyFill="1" applyBorder="1" applyAlignment="1">
      <alignment vertical="center" wrapText="1"/>
    </xf>
    <xf numFmtId="0" fontId="6" fillId="18" borderId="37" xfId="24" applyFont="1" applyFill="1" applyBorder="1" applyAlignment="1">
      <alignment vertical="center" wrapText="1"/>
    </xf>
    <xf numFmtId="0" fontId="6" fillId="0" borderId="36" xfId="24" applyFont="1" applyBorder="1" applyAlignment="1" applyProtection="1">
      <alignment horizontal="center" vertical="center" wrapText="1"/>
      <protection locked="0"/>
    </xf>
    <xf numFmtId="0" fontId="6" fillId="0" borderId="20" xfId="24" applyFont="1" applyBorder="1" applyAlignment="1" applyProtection="1">
      <alignment horizontal="center" vertical="center" wrapText="1"/>
      <protection locked="0"/>
    </xf>
    <xf numFmtId="0" fontId="6" fillId="0" borderId="21" xfId="24" applyFont="1" applyBorder="1" applyAlignment="1" applyProtection="1">
      <alignment horizontal="center" vertical="center" wrapText="1"/>
      <protection locked="0"/>
    </xf>
    <xf numFmtId="0" fontId="6" fillId="0" borderId="28" xfId="24" applyFont="1" applyBorder="1" applyAlignment="1" applyProtection="1">
      <alignment horizontal="justify" vertical="center" wrapText="1"/>
      <protection locked="0"/>
    </xf>
    <xf numFmtId="0" fontId="6" fillId="0" borderId="30" xfId="24" applyFont="1" applyBorder="1" applyAlignment="1" applyProtection="1">
      <alignment horizontal="justify" vertical="center" wrapText="1"/>
      <protection locked="0"/>
    </xf>
    <xf numFmtId="0" fontId="6" fillId="0" borderId="31" xfId="24" applyFont="1" applyBorder="1" applyAlignment="1" applyProtection="1">
      <alignment horizontal="justify" vertical="center" wrapText="1"/>
      <protection locked="0"/>
    </xf>
    <xf numFmtId="0" fontId="6" fillId="18" borderId="1" xfId="24" applyFont="1" applyFill="1" applyBorder="1" applyAlignment="1">
      <alignment vertical="center" wrapText="1"/>
    </xf>
    <xf numFmtId="0" fontId="6" fillId="18" borderId="3" xfId="24" applyFont="1" applyFill="1" applyBorder="1" applyAlignment="1">
      <alignment vertical="center" wrapText="1"/>
    </xf>
    <xf numFmtId="0" fontId="6" fillId="0" borderId="1" xfId="24" applyFont="1" applyBorder="1" applyAlignment="1" applyProtection="1">
      <alignment horizontal="justify" vertical="center" wrapText="1"/>
      <protection locked="0"/>
    </xf>
    <xf numFmtId="0" fontId="6" fillId="0" borderId="2" xfId="24" applyFont="1" applyBorder="1" applyAlignment="1" applyProtection="1">
      <alignment horizontal="justify" vertical="center" wrapText="1"/>
      <protection locked="0"/>
    </xf>
    <xf numFmtId="0" fontId="6" fillId="0" borderId="8" xfId="24" applyFont="1" applyBorder="1" applyAlignment="1" applyProtection="1">
      <alignment horizontal="justify" vertical="center" wrapText="1"/>
      <protection locked="0"/>
    </xf>
    <xf numFmtId="0" fontId="6" fillId="18" borderId="1" xfId="24" applyFont="1" applyFill="1" applyBorder="1" applyAlignment="1">
      <alignment horizontal="left" vertical="center" wrapText="1"/>
    </xf>
    <xf numFmtId="0" fontId="6" fillId="18" borderId="3" xfId="24" applyFont="1" applyFill="1" applyBorder="1" applyAlignment="1">
      <alignment horizontal="left" vertical="center" wrapText="1"/>
    </xf>
    <xf numFmtId="0" fontId="6" fillId="4" borderId="1" xfId="24" applyFont="1" applyFill="1" applyBorder="1" applyAlignment="1" applyProtection="1">
      <alignment horizontal="center" vertical="center" wrapText="1"/>
      <protection locked="0"/>
    </xf>
    <xf numFmtId="0" fontId="6" fillId="4" borderId="2" xfId="24" applyFont="1" applyFill="1" applyBorder="1" applyAlignment="1" applyProtection="1">
      <alignment horizontal="center" vertical="center" wrapText="1"/>
      <protection locked="0"/>
    </xf>
    <xf numFmtId="0" fontId="6" fillId="4" borderId="8" xfId="24" applyFont="1" applyFill="1" applyBorder="1" applyAlignment="1" applyProtection="1">
      <alignment horizontal="center" vertical="center" wrapText="1"/>
      <protection locked="0"/>
    </xf>
    <xf numFmtId="0" fontId="21" fillId="4" borderId="1" xfId="24" applyFont="1" applyFill="1" applyBorder="1" applyAlignment="1" applyProtection="1">
      <alignment horizontal="center" vertical="center" wrapText="1"/>
      <protection locked="0"/>
    </xf>
    <xf numFmtId="0" fontId="21" fillId="4" borderId="2" xfId="24" applyFont="1" applyFill="1" applyBorder="1" applyAlignment="1" applyProtection="1">
      <alignment horizontal="center" vertical="center" wrapText="1"/>
      <protection locked="0"/>
    </xf>
    <xf numFmtId="0" fontId="21" fillId="4" borderId="8" xfId="24" applyFont="1" applyFill="1" applyBorder="1" applyAlignment="1" applyProtection="1">
      <alignment horizontal="center" vertical="center" wrapText="1"/>
      <protection locked="0"/>
    </xf>
    <xf numFmtId="0" fontId="6" fillId="18" borderId="28" xfId="24" applyFont="1" applyFill="1" applyBorder="1" applyAlignment="1">
      <alignment horizontal="left" vertical="center" wrapText="1"/>
    </xf>
    <xf numFmtId="0" fontId="6" fillId="18" borderId="29" xfId="24" applyFont="1" applyFill="1" applyBorder="1" applyAlignment="1">
      <alignment horizontal="left" vertical="center" wrapText="1"/>
    </xf>
    <xf numFmtId="0" fontId="6" fillId="0" borderId="28" xfId="24" applyFont="1" applyBorder="1" applyAlignment="1" applyProtection="1">
      <alignment horizontal="center" vertical="center" wrapText="1"/>
      <protection locked="0"/>
    </xf>
    <xf numFmtId="0" fontId="6" fillId="0" borderId="30" xfId="24" applyFont="1" applyBorder="1" applyAlignment="1" applyProtection="1">
      <alignment horizontal="center" vertical="center" wrapText="1"/>
      <protection locked="0"/>
    </xf>
    <xf numFmtId="0" fontId="6" fillId="0" borderId="31" xfId="24" applyFont="1" applyBorder="1" applyAlignment="1" applyProtection="1">
      <alignment horizontal="center" vertical="center" wrapText="1"/>
      <protection locked="0"/>
    </xf>
    <xf numFmtId="0" fontId="6" fillId="3" borderId="1" xfId="24" applyFont="1" applyFill="1" applyBorder="1" applyAlignment="1">
      <alignment vertical="center" wrapText="1"/>
    </xf>
    <xf numFmtId="0" fontId="6" fillId="3" borderId="3" xfId="24" applyFont="1" applyFill="1" applyBorder="1" applyAlignment="1">
      <alignment vertical="center" wrapText="1"/>
    </xf>
    <xf numFmtId="0" fontId="6" fillId="0" borderId="1" xfId="24" applyFont="1" applyBorder="1" applyAlignment="1" applyProtection="1">
      <alignment horizontal="center" vertical="center" wrapText="1"/>
      <protection locked="0"/>
    </xf>
    <xf numFmtId="0" fontId="6" fillId="0" borderId="2" xfId="24" applyFont="1" applyBorder="1" applyAlignment="1" applyProtection="1">
      <alignment horizontal="center" vertical="center" wrapText="1"/>
      <protection locked="0"/>
    </xf>
    <xf numFmtId="0" fontId="6" fillId="0" borderId="8" xfId="24" applyFont="1" applyBorder="1" applyAlignment="1" applyProtection="1">
      <alignment horizontal="center" vertical="center" wrapText="1"/>
      <protection locked="0"/>
    </xf>
    <xf numFmtId="0" fontId="3" fillId="0" borderId="12" xfId="24" applyFont="1" applyBorder="1" applyAlignment="1">
      <alignment horizontal="center"/>
    </xf>
    <xf numFmtId="0" fontId="5" fillId="14" borderId="56" xfId="24" applyFont="1" applyFill="1" applyBorder="1" applyAlignment="1" applyProtection="1">
      <alignment horizontal="center" vertical="center" wrapText="1"/>
    </xf>
    <xf numFmtId="0" fontId="5" fillId="14" borderId="30" xfId="24" applyFont="1" applyFill="1" applyBorder="1" applyAlignment="1" applyProtection="1">
      <alignment horizontal="center" vertical="center" wrapText="1"/>
    </xf>
    <xf numFmtId="0" fontId="5" fillId="14" borderId="31" xfId="24" applyFont="1" applyFill="1" applyBorder="1" applyAlignment="1" applyProtection="1">
      <alignment horizontal="center" vertical="center" wrapText="1"/>
    </xf>
    <xf numFmtId="0" fontId="3" fillId="18" borderId="1" xfId="24" applyFont="1" applyFill="1" applyBorder="1" applyAlignment="1" applyProtection="1">
      <alignment horizontal="center" vertical="center" wrapText="1"/>
    </xf>
    <xf numFmtId="0" fontId="3" fillId="18" borderId="2" xfId="24" applyFont="1" applyFill="1" applyBorder="1" applyAlignment="1" applyProtection="1">
      <alignment horizontal="center" vertical="center" wrapText="1"/>
    </xf>
    <xf numFmtId="0" fontId="3" fillId="18" borderId="3" xfId="24" applyFont="1" applyFill="1" applyBorder="1" applyAlignment="1" applyProtection="1">
      <alignment horizontal="center" vertical="center" wrapText="1"/>
    </xf>
    <xf numFmtId="0" fontId="3" fillId="0" borderId="1" xfId="24" applyFont="1" applyBorder="1" applyAlignment="1">
      <alignment horizontal="center" vertical="center"/>
    </xf>
    <xf numFmtId="0" fontId="3" fillId="0" borderId="2" xfId="24" applyFont="1" applyBorder="1" applyAlignment="1">
      <alignment horizontal="center" vertical="center"/>
    </xf>
    <xf numFmtId="0" fontId="3" fillId="0" borderId="8" xfId="24" applyFont="1" applyBorder="1" applyAlignment="1">
      <alignment horizontal="center" vertical="center"/>
    </xf>
    <xf numFmtId="0" fontId="3" fillId="0" borderId="2" xfId="24" applyFont="1" applyBorder="1" applyAlignment="1">
      <alignment horizontal="center" vertical="center" wrapText="1"/>
    </xf>
    <xf numFmtId="0" fontId="3" fillId="0" borderId="8" xfId="24" applyFont="1" applyBorder="1" applyAlignment="1">
      <alignment horizontal="center" vertical="center" wrapText="1"/>
    </xf>
    <xf numFmtId="0" fontId="3" fillId="0" borderId="2" xfId="24" applyFont="1" applyBorder="1" applyAlignment="1">
      <alignment horizontal="center"/>
    </xf>
    <xf numFmtId="0" fontId="3" fillId="0" borderId="8" xfId="24" applyFont="1" applyBorder="1" applyAlignment="1">
      <alignment horizontal="center"/>
    </xf>
    <xf numFmtId="0" fontId="3" fillId="14" borderId="46" xfId="24" applyFont="1" applyFill="1" applyBorder="1" applyAlignment="1" applyProtection="1">
      <alignment horizontal="center" vertical="center" wrapText="1"/>
    </xf>
    <xf numFmtId="0" fontId="3" fillId="14" borderId="41" xfId="24" applyFont="1" applyFill="1" applyBorder="1" applyAlignment="1" applyProtection="1">
      <alignment horizontal="center" vertical="center" wrapText="1"/>
    </xf>
    <xf numFmtId="0" fontId="3" fillId="18" borderId="9" xfId="24" applyFont="1" applyFill="1" applyBorder="1" applyAlignment="1" applyProtection="1">
      <alignment horizontal="center" vertical="center" wrapText="1"/>
    </xf>
    <xf numFmtId="0" fontId="3" fillId="18" borderId="23" xfId="24" applyFont="1" applyFill="1" applyBorder="1" applyAlignment="1" applyProtection="1">
      <alignment horizontal="center" vertical="center" wrapText="1"/>
    </xf>
    <xf numFmtId="0" fontId="3" fillId="18" borderId="18" xfId="24" applyFont="1" applyFill="1" applyBorder="1" applyAlignment="1" applyProtection="1">
      <alignment horizontal="center" vertical="center" wrapText="1"/>
    </xf>
    <xf numFmtId="0" fontId="3" fillId="18" borderId="51" xfId="24" applyFont="1" applyFill="1" applyBorder="1" applyAlignment="1" applyProtection="1">
      <alignment horizontal="center" vertical="center" wrapText="1"/>
    </xf>
    <xf numFmtId="0" fontId="3" fillId="18" borderId="54" xfId="24" applyFont="1" applyFill="1" applyBorder="1" applyAlignment="1" applyProtection="1">
      <alignment horizontal="center" vertical="center" wrapText="1"/>
    </xf>
    <xf numFmtId="0" fontId="3" fillId="18" borderId="55" xfId="24" applyFont="1" applyFill="1" applyBorder="1" applyAlignment="1" applyProtection="1">
      <alignment horizontal="center" vertical="center" wrapText="1"/>
    </xf>
    <xf numFmtId="0" fontId="3" fillId="4" borderId="1" xfId="24" applyFont="1" applyFill="1" applyBorder="1" applyAlignment="1" applyProtection="1">
      <alignment horizontal="center" vertical="center" wrapText="1"/>
    </xf>
    <xf numFmtId="0" fontId="5" fillId="4" borderId="2" xfId="24" applyFont="1" applyFill="1" applyBorder="1" applyAlignment="1" applyProtection="1">
      <alignment horizontal="center" vertical="center" wrapText="1"/>
    </xf>
    <xf numFmtId="0" fontId="5" fillId="4" borderId="8" xfId="24" applyFont="1" applyFill="1" applyBorder="1" applyAlignment="1" applyProtection="1">
      <alignment horizontal="center" vertical="center" wrapText="1"/>
    </xf>
    <xf numFmtId="0" fontId="3" fillId="0" borderId="2" xfId="24" applyFont="1" applyFill="1" applyBorder="1" applyAlignment="1" applyProtection="1">
      <alignment horizontal="center" vertical="center" wrapText="1"/>
    </xf>
    <xf numFmtId="0" fontId="15" fillId="0" borderId="1" xfId="24" applyFont="1" applyFill="1" applyBorder="1" applyAlignment="1">
      <alignment horizontal="center" vertical="center" wrapText="1"/>
    </xf>
    <xf numFmtId="0" fontId="15" fillId="0" borderId="8" xfId="24" applyFont="1" applyFill="1" applyBorder="1" applyAlignment="1">
      <alignment horizontal="center" vertical="center" wrapText="1"/>
    </xf>
    <xf numFmtId="0" fontId="3" fillId="18" borderId="36" xfId="24" applyFont="1" applyFill="1" applyBorder="1" applyAlignment="1" applyProtection="1">
      <alignment horizontal="center" vertical="center" wrapText="1"/>
    </xf>
    <xf numFmtId="0" fontId="3" fillId="18" borderId="20" xfId="24" applyFont="1" applyFill="1" applyBorder="1" applyAlignment="1" applyProtection="1">
      <alignment horizontal="center" vertical="center" wrapText="1"/>
    </xf>
    <xf numFmtId="0" fontId="3" fillId="18" borderId="37" xfId="24" applyFont="1" applyFill="1" applyBorder="1" applyAlignment="1" applyProtection="1">
      <alignment horizontal="center" vertical="center" wrapText="1"/>
    </xf>
    <xf numFmtId="0" fontId="14" fillId="0" borderId="36" xfId="10" applyFont="1" applyFill="1" applyBorder="1" applyAlignment="1">
      <alignment horizontal="center" wrapText="1"/>
    </xf>
    <xf numFmtId="0" fontId="14" fillId="0" borderId="20" xfId="10" applyFont="1" applyFill="1" applyBorder="1" applyAlignment="1">
      <alignment horizontal="center" wrapText="1"/>
    </xf>
    <xf numFmtId="0" fontId="14" fillId="0" borderId="21" xfId="10" applyFont="1" applyFill="1" applyBorder="1" applyAlignment="1">
      <alignment horizontal="center" wrapText="1"/>
    </xf>
    <xf numFmtId="0" fontId="16" fillId="15" borderId="56" xfId="24" applyFont="1" applyFill="1" applyBorder="1" applyAlignment="1">
      <alignment horizontal="center" vertical="center" wrapText="1"/>
    </xf>
    <xf numFmtId="0" fontId="16" fillId="15" borderId="30" xfId="24" applyFont="1" applyFill="1" applyBorder="1" applyAlignment="1">
      <alignment horizontal="center" vertical="center" wrapText="1"/>
    </xf>
    <xf numFmtId="0" fontId="16" fillId="15" borderId="31" xfId="24" applyFont="1" applyFill="1" applyBorder="1" applyAlignment="1">
      <alignment horizontal="center" vertical="center" wrapText="1"/>
    </xf>
    <xf numFmtId="0" fontId="3" fillId="0" borderId="36" xfId="24" applyFont="1" applyBorder="1" applyAlignment="1">
      <alignment horizontal="center" vertical="center"/>
    </xf>
    <xf numFmtId="0" fontId="3" fillId="0" borderId="20" xfId="24" applyFont="1" applyBorder="1" applyAlignment="1">
      <alignment horizontal="center" vertical="center"/>
    </xf>
    <xf numFmtId="0" fontId="3" fillId="0" borderId="21" xfId="24" applyFont="1" applyBorder="1" applyAlignment="1">
      <alignment horizontal="center" vertical="center"/>
    </xf>
    <xf numFmtId="0" fontId="3" fillId="4" borderId="2" xfId="24" applyFont="1" applyFill="1" applyBorder="1" applyAlignment="1" applyProtection="1">
      <alignment horizontal="center" vertical="center" wrapText="1"/>
    </xf>
    <xf numFmtId="0" fontId="3" fillId="4" borderId="8" xfId="24" applyFont="1" applyFill="1" applyBorder="1" applyAlignment="1" applyProtection="1">
      <alignment horizontal="center" vertical="center" wrapText="1"/>
    </xf>
    <xf numFmtId="0" fontId="3" fillId="0" borderId="1" xfId="11" applyFont="1" applyFill="1" applyBorder="1" applyAlignment="1">
      <alignment horizontal="center" vertical="center"/>
    </xf>
    <xf numFmtId="0" fontId="3" fillId="0" borderId="3" xfId="11" applyFont="1" applyFill="1" applyBorder="1" applyAlignment="1">
      <alignment horizontal="center" vertical="center"/>
    </xf>
    <xf numFmtId="0" fontId="3" fillId="0" borderId="3" xfId="20" applyFont="1" applyBorder="1" applyAlignment="1">
      <alignment horizontal="center"/>
    </xf>
    <xf numFmtId="0" fontId="3" fillId="0" borderId="1" xfId="20" applyFont="1" applyBorder="1" applyAlignment="1">
      <alignment horizontal="center" wrapText="1"/>
    </xf>
    <xf numFmtId="0" fontId="3" fillId="0" borderId="3" xfId="20" applyFont="1" applyBorder="1" applyAlignment="1">
      <alignment horizontal="center" wrapText="1"/>
    </xf>
    <xf numFmtId="0" fontId="3" fillId="0" borderId="2" xfId="20" applyFont="1" applyBorder="1" applyAlignment="1">
      <alignment horizontal="center" wrapText="1"/>
    </xf>
    <xf numFmtId="0" fontId="6" fillId="0" borderId="36" xfId="20" applyFont="1" applyFill="1" applyBorder="1" applyAlignment="1" applyProtection="1">
      <alignment horizontal="center" vertical="center" wrapText="1"/>
      <protection locked="0"/>
    </xf>
    <xf numFmtId="0" fontId="6" fillId="0" borderId="20" xfId="20" applyFont="1" applyFill="1" applyBorder="1" applyAlignment="1" applyProtection="1">
      <alignment horizontal="center" vertical="center" wrapText="1"/>
      <protection locked="0"/>
    </xf>
    <xf numFmtId="0" fontId="6" fillId="0" borderId="21" xfId="20" applyFont="1" applyFill="1" applyBorder="1" applyAlignment="1" applyProtection="1">
      <alignment horizontal="center" vertical="center" wrapText="1"/>
      <protection locked="0"/>
    </xf>
    <xf numFmtId="0" fontId="3" fillId="0" borderId="36" xfId="28" applyFont="1" applyBorder="1" applyAlignment="1">
      <alignment horizontal="center" vertical="center" wrapText="1"/>
    </xf>
    <xf numFmtId="0" fontId="3" fillId="0" borderId="20" xfId="28" applyFont="1" applyBorder="1" applyAlignment="1">
      <alignment horizontal="center" vertical="center" wrapText="1"/>
    </xf>
    <xf numFmtId="0" fontId="3" fillId="0" borderId="21" xfId="28" applyFont="1" applyBorder="1" applyAlignment="1">
      <alignment horizontal="center" vertical="center" wrapText="1"/>
    </xf>
    <xf numFmtId="0" fontId="6" fillId="4" borderId="36" xfId="28" applyFont="1" applyFill="1" applyBorder="1" applyAlignment="1" applyProtection="1">
      <alignment horizontal="center" vertical="center" wrapText="1"/>
      <protection locked="0"/>
    </xf>
    <xf numFmtId="0" fontId="6" fillId="4" borderId="20" xfId="28" applyFont="1" applyFill="1" applyBorder="1" applyAlignment="1" applyProtection="1">
      <alignment horizontal="center" vertical="center" wrapText="1"/>
      <protection locked="0"/>
    </xf>
    <xf numFmtId="0" fontId="6" fillId="4" borderId="21" xfId="28" applyFont="1" applyFill="1" applyBorder="1" applyAlignment="1" applyProtection="1">
      <alignment horizontal="center" vertical="center" wrapText="1"/>
      <protection locked="0"/>
    </xf>
    <xf numFmtId="0" fontId="3" fillId="0" borderId="28" xfId="28" applyFont="1" applyBorder="1" applyAlignment="1">
      <alignment horizontal="center" wrapText="1"/>
    </xf>
    <xf numFmtId="0" fontId="3" fillId="0" borderId="30" xfId="28" applyFont="1" applyBorder="1" applyAlignment="1">
      <alignment horizontal="center" wrapText="1"/>
    </xf>
    <xf numFmtId="0" fontId="3" fillId="0" borderId="31" xfId="28" applyFont="1" applyBorder="1" applyAlignment="1">
      <alignment horizontal="center" wrapText="1"/>
    </xf>
    <xf numFmtId="0" fontId="3" fillId="0" borderId="1" xfId="28" applyFont="1" applyBorder="1" applyAlignment="1">
      <alignment horizontal="left" vertical="center" wrapText="1"/>
    </xf>
    <xf numFmtId="0" fontId="3" fillId="0" borderId="2" xfId="28" applyFont="1" applyBorder="1" applyAlignment="1">
      <alignment horizontal="left" vertical="center" wrapText="1"/>
    </xf>
    <xf numFmtId="0" fontId="3" fillId="0" borderId="8" xfId="28" applyFont="1" applyBorder="1" applyAlignment="1">
      <alignment horizontal="left" vertical="center" wrapText="1"/>
    </xf>
    <xf numFmtId="0" fontId="3" fillId="0" borderId="1" xfId="28" applyFont="1" applyBorder="1" applyAlignment="1">
      <alignment horizontal="center" wrapText="1"/>
    </xf>
    <xf numFmtId="0" fontId="3" fillId="0" borderId="2" xfId="28" applyFont="1" applyBorder="1" applyAlignment="1">
      <alignment horizontal="center" wrapText="1"/>
    </xf>
    <xf numFmtId="0" fontId="3" fillId="0" borderId="8" xfId="28" applyFont="1" applyBorder="1" applyAlignment="1">
      <alignment horizontal="center" wrapText="1"/>
    </xf>
    <xf numFmtId="0" fontId="24" fillId="0" borderId="1" xfId="28" applyFont="1" applyBorder="1" applyAlignment="1">
      <alignment vertical="top" wrapText="1"/>
    </xf>
    <xf numFmtId="0" fontId="24" fillId="0" borderId="2" xfId="28" applyFont="1" applyBorder="1" applyAlignment="1">
      <alignment vertical="top" wrapText="1"/>
    </xf>
    <xf numFmtId="0" fontId="24" fillId="0" borderId="8" xfId="28" applyFont="1" applyBorder="1" applyAlignment="1">
      <alignment vertical="top" wrapText="1"/>
    </xf>
    <xf numFmtId="0" fontId="25" fillId="0" borderId="1" xfId="28" applyFont="1" applyBorder="1" applyAlignment="1">
      <alignment horizontal="center" wrapText="1"/>
    </xf>
    <xf numFmtId="0" fontId="25" fillId="0" borderId="2" xfId="28" applyFont="1" applyBorder="1" applyAlignment="1">
      <alignment horizontal="center" wrapText="1"/>
    </xf>
    <xf numFmtId="0" fontId="25" fillId="0" borderId="8" xfId="28" applyFont="1" applyBorder="1" applyAlignment="1">
      <alignment horizontal="center" wrapText="1"/>
    </xf>
    <xf numFmtId="0" fontId="6" fillId="3" borderId="1" xfId="20" applyFont="1" applyFill="1" applyBorder="1" applyAlignment="1">
      <alignment vertical="center" wrapText="1"/>
    </xf>
    <xf numFmtId="0" fontId="6" fillId="3" borderId="3" xfId="20" applyFont="1" applyFill="1" applyBorder="1" applyAlignment="1">
      <alignment vertical="center" wrapText="1"/>
    </xf>
    <xf numFmtId="0" fontId="3" fillId="0" borderId="1" xfId="28" applyFont="1" applyBorder="1" applyAlignment="1">
      <alignment horizontal="center" vertical="center"/>
    </xf>
    <xf numFmtId="0" fontId="3" fillId="0" borderId="2" xfId="28" applyFont="1" applyBorder="1" applyAlignment="1">
      <alignment horizontal="center" vertical="center"/>
    </xf>
    <xf numFmtId="0" fontId="3" fillId="0" borderId="8" xfId="28" applyFont="1" applyBorder="1" applyAlignment="1">
      <alignment horizontal="center" vertical="center"/>
    </xf>
    <xf numFmtId="49" fontId="3" fillId="0" borderId="1" xfId="20" applyNumberFormat="1" applyFont="1" applyBorder="1" applyAlignment="1">
      <alignment horizontal="center"/>
    </xf>
    <xf numFmtId="49" fontId="3" fillId="0" borderId="2" xfId="20" applyNumberFormat="1" applyFont="1" applyBorder="1" applyAlignment="1">
      <alignment horizontal="center"/>
    </xf>
    <xf numFmtId="49" fontId="3" fillId="0" borderId="8" xfId="20" applyNumberFormat="1" applyFont="1" applyBorder="1" applyAlignment="1">
      <alignment horizontal="center"/>
    </xf>
    <xf numFmtId="0" fontId="6" fillId="0" borderId="1" xfId="28" applyFont="1" applyBorder="1" applyAlignment="1" applyProtection="1">
      <alignment vertical="center" wrapText="1"/>
      <protection locked="0"/>
    </xf>
    <xf numFmtId="0" fontId="6" fillId="0" borderId="2" xfId="28" applyFont="1" applyBorder="1" applyAlignment="1" applyProtection="1">
      <alignment vertical="center" wrapText="1"/>
      <protection locked="0"/>
    </xf>
    <xf numFmtId="0" fontId="6" fillId="0" borderId="8" xfId="28" applyFont="1" applyBorder="1" applyAlignment="1" applyProtection="1">
      <alignment vertical="center" wrapText="1"/>
      <protection locked="0"/>
    </xf>
    <xf numFmtId="0" fontId="31" fillId="27" borderId="38" xfId="59" applyFont="1" applyFill="1" applyBorder="1" applyAlignment="1">
      <alignment horizontal="center" vertical="center" wrapText="1"/>
    </xf>
    <xf numFmtId="0" fontId="31" fillId="27" borderId="39" xfId="59" applyFont="1" applyFill="1" applyBorder="1" applyAlignment="1">
      <alignment horizontal="center" vertical="center" wrapText="1"/>
    </xf>
    <xf numFmtId="0" fontId="31" fillId="0" borderId="38" xfId="59" applyFont="1" applyBorder="1" applyAlignment="1" applyProtection="1">
      <alignment horizontal="center" vertical="center" wrapText="1"/>
      <protection locked="0"/>
    </xf>
    <xf numFmtId="0" fontId="31" fillId="0" borderId="12" xfId="59" applyFont="1" applyBorder="1" applyAlignment="1" applyProtection="1">
      <alignment horizontal="center" vertical="center" wrapText="1"/>
      <protection locked="0"/>
    </xf>
    <xf numFmtId="0" fontId="31" fillId="0" borderId="13" xfId="59" applyFont="1" applyBorder="1" applyAlignment="1" applyProtection="1">
      <alignment horizontal="center" vertical="center" wrapText="1"/>
      <protection locked="0"/>
    </xf>
    <xf numFmtId="4" fontId="29" fillId="0" borderId="1" xfId="6" applyNumberFormat="1" applyFont="1" applyFill="1" applyBorder="1" applyAlignment="1">
      <alignment horizontal="center" wrapText="1"/>
    </xf>
    <xf numFmtId="4" fontId="29" fillId="0" borderId="3" xfId="6" applyNumberFormat="1" applyFont="1" applyFill="1" applyBorder="1" applyAlignment="1">
      <alignment horizontal="center" wrapText="1"/>
    </xf>
    <xf numFmtId="0" fontId="31" fillId="0" borderId="1" xfId="6" applyFont="1" applyFill="1" applyBorder="1" applyAlignment="1" applyProtection="1">
      <alignment horizontal="center" vertical="center" wrapText="1"/>
      <protection locked="0"/>
    </xf>
    <xf numFmtId="0" fontId="31" fillId="0" borderId="3" xfId="6" applyFont="1" applyFill="1" applyBorder="1" applyAlignment="1" applyProtection="1">
      <alignment horizontal="center" vertical="center" wrapText="1"/>
      <protection locked="0"/>
    </xf>
    <xf numFmtId="0" fontId="29" fillId="0" borderId="1" xfId="6" applyFont="1" applyFill="1" applyBorder="1" applyAlignment="1">
      <alignment horizontal="center"/>
    </xf>
    <xf numFmtId="0" fontId="29" fillId="0" borderId="3" xfId="6" applyFont="1" applyFill="1" applyBorder="1" applyAlignment="1">
      <alignment horizontal="center"/>
    </xf>
    <xf numFmtId="164" fontId="29" fillId="0" borderId="1" xfId="62" applyNumberFormat="1" applyFont="1" applyFill="1" applyBorder="1" applyAlignment="1" applyProtection="1">
      <alignment horizontal="center" vertical="center" wrapText="1"/>
    </xf>
    <xf numFmtId="164" fontId="29" fillId="0" borderId="3" xfId="62" applyNumberFormat="1" applyFont="1" applyFill="1" applyBorder="1" applyAlignment="1" applyProtection="1">
      <alignment horizontal="center" vertical="center" wrapText="1"/>
    </xf>
    <xf numFmtId="164" fontId="29" fillId="0" borderId="1" xfId="61" applyNumberFormat="1" applyFont="1" applyFill="1" applyBorder="1" applyAlignment="1" applyProtection="1">
      <alignment horizontal="center" vertical="center" wrapText="1"/>
    </xf>
    <xf numFmtId="164" fontId="29" fillId="0" borderId="3" xfId="61" applyNumberFormat="1" applyFont="1" applyFill="1" applyBorder="1" applyAlignment="1" applyProtection="1">
      <alignment horizontal="center" vertical="center" wrapText="1"/>
    </xf>
    <xf numFmtId="164" fontId="29" fillId="0" borderId="1" xfId="61" applyNumberFormat="1" applyFont="1" applyFill="1" applyBorder="1" applyAlignment="1">
      <alignment horizontal="center"/>
    </xf>
    <xf numFmtId="164" fontId="29" fillId="0" borderId="3" xfId="61" applyNumberFormat="1" applyFont="1" applyFill="1" applyBorder="1" applyAlignment="1">
      <alignment horizontal="center"/>
    </xf>
    <xf numFmtId="0" fontId="31" fillId="0" borderId="12" xfId="59" applyFont="1" applyFill="1" applyBorder="1" applyAlignment="1">
      <alignment horizontal="center" vertical="center" wrapText="1"/>
    </xf>
    <xf numFmtId="0" fontId="31" fillId="26" borderId="52" xfId="59" applyFont="1" applyFill="1" applyBorder="1" applyAlignment="1">
      <alignment horizontal="center" vertical="center" wrapText="1"/>
    </xf>
    <xf numFmtId="0" fontId="31" fillId="26" borderId="40" xfId="59" applyFont="1" applyFill="1" applyBorder="1" applyAlignment="1">
      <alignment horizontal="center" vertical="center" wrapText="1"/>
    </xf>
    <xf numFmtId="0" fontId="31" fillId="26" borderId="41" xfId="59" applyFont="1" applyFill="1" applyBorder="1" applyAlignment="1">
      <alignment horizontal="center" vertical="center" wrapText="1"/>
    </xf>
    <xf numFmtId="0" fontId="31" fillId="27" borderId="28" xfId="59" applyFont="1" applyFill="1" applyBorder="1" applyAlignment="1">
      <alignment horizontal="center" wrapText="1"/>
    </xf>
    <xf numFmtId="0" fontId="31" fillId="27" borderId="30" xfId="59" applyFont="1" applyFill="1" applyBorder="1" applyAlignment="1">
      <alignment horizontal="center" wrapText="1"/>
    </xf>
    <xf numFmtId="0" fontId="31" fillId="27" borderId="31" xfId="59" applyFont="1" applyFill="1" applyBorder="1" applyAlignment="1">
      <alignment horizontal="center" wrapText="1"/>
    </xf>
    <xf numFmtId="0" fontId="31" fillId="27" borderId="1" xfId="59" applyFont="1" applyFill="1" applyBorder="1" applyAlignment="1" applyProtection="1">
      <alignment horizontal="center" vertical="center" wrapText="1"/>
      <protection locked="0"/>
    </xf>
    <xf numFmtId="0" fontId="31" fillId="27" borderId="3" xfId="59" applyFont="1" applyFill="1" applyBorder="1" applyAlignment="1" applyProtection="1">
      <alignment horizontal="center" vertical="center" wrapText="1"/>
      <protection locked="0"/>
    </xf>
    <xf numFmtId="0" fontId="31" fillId="27" borderId="8" xfId="59" applyFont="1" applyFill="1" applyBorder="1" applyAlignment="1" applyProtection="1">
      <alignment horizontal="center" vertical="center" wrapText="1"/>
      <protection locked="0"/>
    </xf>
    <xf numFmtId="0" fontId="29" fillId="0" borderId="1" xfId="59" applyFont="1" applyBorder="1" applyAlignment="1">
      <alignment horizontal="center" wrapText="1"/>
    </xf>
    <xf numFmtId="0" fontId="29" fillId="0" borderId="2" xfId="59" applyFont="1" applyBorder="1" applyAlignment="1">
      <alignment horizontal="center" wrapText="1"/>
    </xf>
    <xf numFmtId="0" fontId="29" fillId="0" borderId="3" xfId="59" applyFont="1" applyBorder="1" applyAlignment="1">
      <alignment horizontal="center" wrapText="1"/>
    </xf>
    <xf numFmtId="3" fontId="31" fillId="24" borderId="1" xfId="59" applyNumberFormat="1" applyFont="1" applyFill="1" applyBorder="1" applyAlignment="1" applyProtection="1">
      <alignment horizontal="center" vertical="center" wrapText="1"/>
      <protection locked="0"/>
    </xf>
    <xf numFmtId="3" fontId="31" fillId="24" borderId="8" xfId="59" applyNumberFormat="1" applyFont="1" applyFill="1" applyBorder="1" applyAlignment="1" applyProtection="1">
      <alignment horizontal="center" vertical="center" wrapText="1"/>
      <protection locked="0"/>
    </xf>
    <xf numFmtId="0" fontId="31" fillId="27" borderId="28" xfId="59" applyFont="1" applyFill="1" applyBorder="1" applyAlignment="1">
      <alignment horizontal="center" vertical="center" wrapText="1"/>
    </xf>
    <xf numFmtId="0" fontId="31" fillId="27" borderId="30" xfId="59" applyFont="1" applyFill="1" applyBorder="1" applyAlignment="1">
      <alignment horizontal="center" vertical="center" wrapText="1"/>
    </xf>
    <xf numFmtId="0" fontId="31" fillId="27" borderId="31" xfId="59" applyFont="1" applyFill="1" applyBorder="1" applyAlignment="1">
      <alignment horizontal="center" vertical="center" wrapText="1"/>
    </xf>
    <xf numFmtId="0" fontId="31" fillId="27" borderId="2" xfId="59" applyFont="1" applyFill="1" applyBorder="1" applyAlignment="1" applyProtection="1">
      <alignment horizontal="center" vertical="center" wrapText="1"/>
      <protection locked="0"/>
    </xf>
    <xf numFmtId="0" fontId="31" fillId="27" borderId="36" xfId="59" applyFont="1" applyFill="1" applyBorder="1" applyAlignment="1">
      <alignment horizontal="center" vertical="center" wrapText="1"/>
    </xf>
    <xf numFmtId="0" fontId="31" fillId="27" borderId="37" xfId="59" applyFont="1" applyFill="1" applyBorder="1" applyAlignment="1">
      <alignment horizontal="center" vertical="center" wrapText="1"/>
    </xf>
    <xf numFmtId="0" fontId="31" fillId="0" borderId="36" xfId="59" applyFont="1" applyBorder="1" applyAlignment="1" applyProtection="1">
      <alignment horizontal="justify" vertical="center" wrapText="1"/>
      <protection locked="0"/>
    </xf>
    <xf numFmtId="0" fontId="31" fillId="0" borderId="20" xfId="59" applyFont="1" applyBorder="1" applyAlignment="1" applyProtection="1">
      <alignment horizontal="justify" vertical="center" wrapText="1"/>
      <protection locked="0"/>
    </xf>
    <xf numFmtId="0" fontId="31" fillId="0" borderId="21" xfId="59" applyFont="1" applyBorder="1" applyAlignment="1" applyProtection="1">
      <alignment horizontal="justify" vertical="center" wrapText="1"/>
      <protection locked="0"/>
    </xf>
    <xf numFmtId="0" fontId="31" fillId="27" borderId="56" xfId="59" applyFont="1" applyFill="1" applyBorder="1" applyAlignment="1">
      <alignment horizontal="center" vertical="center" wrapText="1"/>
    </xf>
    <xf numFmtId="0" fontId="31" fillId="27" borderId="29" xfId="59" applyFont="1" applyFill="1" applyBorder="1" applyAlignment="1">
      <alignment horizontal="center" vertical="center" wrapText="1"/>
    </xf>
    <xf numFmtId="0" fontId="31" fillId="27" borderId="36" xfId="59" applyFont="1" applyFill="1" applyBorder="1" applyAlignment="1">
      <alignment horizontal="left" vertical="center" wrapText="1"/>
    </xf>
    <xf numFmtId="0" fontId="31" fillId="27" borderId="37" xfId="59" applyFont="1" applyFill="1" applyBorder="1" applyAlignment="1">
      <alignment horizontal="left" vertical="center" wrapText="1"/>
    </xf>
    <xf numFmtId="0" fontId="31" fillId="27" borderId="28" xfId="59" applyFont="1" applyFill="1" applyBorder="1" applyAlignment="1">
      <alignment vertical="center" wrapText="1"/>
    </xf>
    <xf numFmtId="0" fontId="31" fillId="27" borderId="29" xfId="59" applyFont="1" applyFill="1" applyBorder="1" applyAlignment="1">
      <alignment vertical="center" wrapText="1"/>
    </xf>
    <xf numFmtId="0" fontId="31" fillId="24" borderId="28" xfId="59" applyFont="1" applyFill="1" applyBorder="1" applyAlignment="1" applyProtection="1">
      <alignment horizontal="center" vertical="center" wrapText="1"/>
      <protection locked="0"/>
    </xf>
    <xf numFmtId="0" fontId="31" fillId="24" borderId="29" xfId="59" applyFont="1" applyFill="1" applyBorder="1" applyAlignment="1" applyProtection="1">
      <alignment horizontal="center" vertical="center" wrapText="1"/>
      <protection locked="0"/>
    </xf>
    <xf numFmtId="0" fontId="31" fillId="24" borderId="31" xfId="59" applyFont="1" applyFill="1" applyBorder="1" applyAlignment="1" applyProtection="1">
      <alignment horizontal="center" vertical="center" wrapText="1"/>
      <protection locked="0"/>
    </xf>
    <xf numFmtId="0" fontId="31" fillId="27" borderId="36" xfId="59" applyFont="1" applyFill="1" applyBorder="1" applyAlignment="1">
      <alignment vertical="center" wrapText="1"/>
    </xf>
    <xf numFmtId="0" fontId="31" fillId="27" borderId="37" xfId="59" applyFont="1" applyFill="1" applyBorder="1" applyAlignment="1">
      <alignment vertical="center" wrapText="1"/>
    </xf>
    <xf numFmtId="0" fontId="31" fillId="0" borderId="36" xfId="59" applyFont="1" applyBorder="1" applyAlignment="1" applyProtection="1">
      <alignment horizontal="center" vertical="center" wrapText="1"/>
      <protection locked="0"/>
    </xf>
    <xf numFmtId="0" fontId="31" fillId="0" borderId="20" xfId="59" applyFont="1" applyBorder="1" applyAlignment="1" applyProtection="1">
      <alignment horizontal="center" vertical="center" wrapText="1"/>
      <protection locked="0"/>
    </xf>
    <xf numFmtId="0" fontId="31" fillId="0" borderId="21" xfId="59" applyFont="1" applyBorder="1" applyAlignment="1" applyProtection="1">
      <alignment horizontal="center" vertical="center" wrapText="1"/>
      <protection locked="0"/>
    </xf>
    <xf numFmtId="0" fontId="31" fillId="0" borderId="28" xfId="59" applyFont="1" applyBorder="1" applyAlignment="1" applyProtection="1">
      <alignment horizontal="justify" vertical="center" wrapText="1"/>
      <protection locked="0"/>
    </xf>
    <xf numFmtId="0" fontId="31" fillId="0" borderId="30" xfId="59" applyFont="1" applyBorder="1" applyAlignment="1" applyProtection="1">
      <alignment horizontal="justify" vertical="center" wrapText="1"/>
      <protection locked="0"/>
    </xf>
    <xf numFmtId="0" fontId="31" fillId="0" borderId="31" xfId="59" applyFont="1" applyBorder="1" applyAlignment="1" applyProtection="1">
      <alignment horizontal="justify" vertical="center" wrapText="1"/>
      <protection locked="0"/>
    </xf>
    <xf numFmtId="0" fontId="31" fillId="27" borderId="1" xfId="59" applyFont="1" applyFill="1" applyBorder="1" applyAlignment="1">
      <alignment vertical="center" wrapText="1"/>
    </xf>
    <xf numFmtId="0" fontId="31" fillId="27" borderId="3" xfId="59" applyFont="1" applyFill="1" applyBorder="1" applyAlignment="1">
      <alignment vertical="center" wrapText="1"/>
    </xf>
    <xf numFmtId="0" fontId="31" fillId="0" borderId="1" xfId="59" applyFont="1" applyBorder="1" applyAlignment="1" applyProtection="1">
      <alignment horizontal="justify" vertical="center" wrapText="1"/>
      <protection locked="0"/>
    </xf>
    <xf numFmtId="0" fontId="31" fillId="0" borderId="2" xfId="59" applyFont="1" applyBorder="1" applyAlignment="1" applyProtection="1">
      <alignment horizontal="justify" vertical="center" wrapText="1"/>
      <protection locked="0"/>
    </xf>
    <xf numFmtId="0" fontId="31" fillId="0" borderId="8" xfId="59" applyFont="1" applyBorder="1" applyAlignment="1" applyProtection="1">
      <alignment horizontal="justify" vertical="center" wrapText="1"/>
      <protection locked="0"/>
    </xf>
    <xf numFmtId="0" fontId="31" fillId="27" borderId="1" xfId="59" applyFont="1" applyFill="1" applyBorder="1" applyAlignment="1">
      <alignment horizontal="left" vertical="center" wrapText="1"/>
    </xf>
    <xf numFmtId="0" fontId="31" fillId="27" borderId="3" xfId="59" applyFont="1" applyFill="1" applyBorder="1" applyAlignment="1">
      <alignment horizontal="left" vertical="center" wrapText="1"/>
    </xf>
    <xf numFmtId="0" fontId="31" fillId="24" borderId="1" xfId="59" applyFont="1" applyFill="1" applyBorder="1" applyAlignment="1" applyProtection="1">
      <alignment horizontal="center" vertical="center" wrapText="1"/>
      <protection locked="0"/>
    </xf>
    <xf numFmtId="0" fontId="31" fillId="24" borderId="2" xfId="59" applyFont="1" applyFill="1" applyBorder="1" applyAlignment="1" applyProtection="1">
      <alignment horizontal="center" vertical="center" wrapText="1"/>
      <protection locked="0"/>
    </xf>
    <xf numFmtId="0" fontId="31" fillId="24" borderId="8" xfId="59" applyFont="1" applyFill="1" applyBorder="1" applyAlignment="1" applyProtection="1">
      <alignment horizontal="center" vertical="center" wrapText="1"/>
      <protection locked="0"/>
    </xf>
    <xf numFmtId="0" fontId="31" fillId="27" borderId="28" xfId="59" applyFont="1" applyFill="1" applyBorder="1" applyAlignment="1">
      <alignment horizontal="left" vertical="center" wrapText="1"/>
    </xf>
    <xf numFmtId="0" fontId="31" fillId="27" borderId="29" xfId="59" applyFont="1" applyFill="1" applyBorder="1" applyAlignment="1">
      <alignment horizontal="left" vertical="center" wrapText="1"/>
    </xf>
    <xf numFmtId="0" fontId="31" fillId="0" borderId="28" xfId="59" applyFont="1" applyBorder="1" applyAlignment="1" applyProtection="1">
      <alignment horizontal="center" vertical="center" wrapText="1"/>
      <protection locked="0"/>
    </xf>
    <xf numFmtId="0" fontId="31" fillId="0" borderId="30" xfId="59" applyFont="1" applyBorder="1" applyAlignment="1" applyProtection="1">
      <alignment horizontal="center" vertical="center" wrapText="1"/>
      <protection locked="0"/>
    </xf>
    <xf numFmtId="0" fontId="31" fillId="0" borderId="31" xfId="59" applyFont="1" applyBorder="1" applyAlignment="1" applyProtection="1">
      <alignment horizontal="center" vertical="center" wrapText="1"/>
      <protection locked="0"/>
    </xf>
    <xf numFmtId="0" fontId="31" fillId="30" borderId="1" xfId="59" applyFont="1" applyFill="1" applyBorder="1" applyAlignment="1">
      <alignment vertical="center" wrapText="1"/>
    </xf>
    <xf numFmtId="0" fontId="31" fillId="30" borderId="3" xfId="59" applyFont="1" applyFill="1" applyBorder="1" applyAlignment="1">
      <alignment vertical="center" wrapText="1"/>
    </xf>
    <xf numFmtId="0" fontId="31" fillId="0" borderId="1" xfId="59" applyFont="1" applyBorder="1" applyAlignment="1" applyProtection="1">
      <alignment horizontal="center" vertical="center" wrapText="1"/>
      <protection locked="0"/>
    </xf>
    <xf numFmtId="0" fontId="31" fillId="0" borderId="2" xfId="59" applyFont="1" applyBorder="1" applyAlignment="1" applyProtection="1">
      <alignment horizontal="center" vertical="center" wrapText="1"/>
      <protection locked="0"/>
    </xf>
    <xf numFmtId="0" fontId="31" fillId="0" borderId="8" xfId="59" applyFont="1" applyBorder="1" applyAlignment="1" applyProtection="1">
      <alignment horizontal="center" vertical="center" wrapText="1"/>
      <protection locked="0"/>
    </xf>
    <xf numFmtId="0" fontId="29" fillId="0" borderId="12" xfId="59" applyFont="1" applyBorder="1" applyAlignment="1">
      <alignment horizontal="center"/>
    </xf>
    <xf numFmtId="0" fontId="30" fillId="26" borderId="56" xfId="59" applyFont="1" applyFill="1" applyBorder="1" applyAlignment="1" applyProtection="1">
      <alignment horizontal="center" vertical="center" wrapText="1"/>
    </xf>
    <xf numFmtId="0" fontId="30" fillId="26" borderId="30" xfId="59" applyFont="1" applyFill="1" applyBorder="1" applyAlignment="1" applyProtection="1">
      <alignment horizontal="center" vertical="center" wrapText="1"/>
    </xf>
    <xf numFmtId="0" fontId="30" fillId="26" borderId="31" xfId="59" applyFont="1" applyFill="1" applyBorder="1" applyAlignment="1" applyProtection="1">
      <alignment horizontal="center" vertical="center" wrapText="1"/>
    </xf>
    <xf numFmtId="0" fontId="29" fillId="27" borderId="1" xfId="59" applyFont="1" applyFill="1" applyBorder="1" applyAlignment="1" applyProtection="1">
      <alignment horizontal="center" vertical="center" wrapText="1"/>
    </xf>
    <xf numFmtId="0" fontId="29" fillId="27" borderId="2" xfId="59" applyFont="1" applyFill="1" applyBorder="1" applyAlignment="1" applyProtection="1">
      <alignment horizontal="center" vertical="center" wrapText="1"/>
    </xf>
    <xf numFmtId="0" fontId="29" fillId="27" borderId="3" xfId="59" applyFont="1" applyFill="1" applyBorder="1" applyAlignment="1" applyProtection="1">
      <alignment horizontal="center" vertical="center" wrapText="1"/>
    </xf>
    <xf numFmtId="0" fontId="29" fillId="0" borderId="1" xfId="59" applyFont="1" applyBorder="1" applyAlignment="1">
      <alignment horizontal="center" vertical="center"/>
    </xf>
    <xf numFmtId="0" fontId="29" fillId="0" borderId="2" xfId="59" applyFont="1" applyBorder="1" applyAlignment="1">
      <alignment horizontal="center" vertical="center"/>
    </xf>
    <xf numFmtId="0" fontId="29" fillId="0" borderId="8" xfId="59" applyFont="1" applyBorder="1" applyAlignment="1">
      <alignment horizontal="center" vertical="center"/>
    </xf>
    <xf numFmtId="0" fontId="29" fillId="0" borderId="1" xfId="59" applyFont="1" applyBorder="1" applyAlignment="1">
      <alignment horizontal="center" vertical="center" wrapText="1"/>
    </xf>
    <xf numFmtId="0" fontId="29" fillId="0" borderId="2" xfId="59" applyFont="1" applyBorder="1" applyAlignment="1">
      <alignment horizontal="center" vertical="center" wrapText="1"/>
    </xf>
    <xf numFmtId="0" fontId="29" fillId="0" borderId="8" xfId="59" applyFont="1" applyBorder="1" applyAlignment="1">
      <alignment horizontal="center" vertical="center" wrapText="1"/>
    </xf>
    <xf numFmtId="0" fontId="29" fillId="0" borderId="1" xfId="59" applyFont="1" applyBorder="1" applyAlignment="1">
      <alignment horizontal="center"/>
    </xf>
    <xf numFmtId="0" fontId="29" fillId="0" borderId="2" xfId="59" applyFont="1" applyBorder="1" applyAlignment="1">
      <alignment horizontal="center"/>
    </xf>
    <xf numFmtId="0" fontId="29" fillId="0" borderId="8" xfId="59" applyFont="1" applyBorder="1" applyAlignment="1">
      <alignment horizontal="center"/>
    </xf>
    <xf numFmtId="0" fontId="29" fillId="26" borderId="46" xfId="59" applyFont="1" applyFill="1" applyBorder="1" applyAlignment="1" applyProtection="1">
      <alignment horizontal="center" vertical="center" wrapText="1"/>
    </xf>
    <xf numFmtId="0" fontId="29" fillId="26" borderId="41" xfId="59" applyFont="1" applyFill="1" applyBorder="1" applyAlignment="1" applyProtection="1">
      <alignment horizontal="center" vertical="center" wrapText="1"/>
    </xf>
    <xf numFmtId="0" fontId="29" fillId="27" borderId="9" xfId="59" applyFont="1" applyFill="1" applyBorder="1" applyAlignment="1" applyProtection="1">
      <alignment horizontal="center" vertical="center" wrapText="1"/>
    </xf>
    <xf numFmtId="0" fontId="29" fillId="27" borderId="23" xfId="59" applyFont="1" applyFill="1" applyBorder="1" applyAlignment="1" applyProtection="1">
      <alignment horizontal="center" vertical="center" wrapText="1"/>
    </xf>
    <xf numFmtId="0" fontId="29" fillId="27" borderId="18" xfId="59" applyFont="1" applyFill="1" applyBorder="1" applyAlignment="1" applyProtection="1">
      <alignment horizontal="center" vertical="center" wrapText="1"/>
    </xf>
    <xf numFmtId="0" fontId="29" fillId="27" borderId="51" xfId="59" applyFont="1" applyFill="1" applyBorder="1" applyAlignment="1" applyProtection="1">
      <alignment horizontal="center" vertical="center" wrapText="1"/>
    </xf>
    <xf numFmtId="0" fontId="29" fillId="27" borderId="54" xfId="59" applyFont="1" applyFill="1" applyBorder="1" applyAlignment="1" applyProtection="1">
      <alignment horizontal="center" vertical="center" wrapText="1"/>
    </xf>
    <xf numFmtId="0" fontId="29" fillId="27" borderId="55" xfId="59" applyFont="1" applyFill="1" applyBorder="1" applyAlignment="1" applyProtection="1">
      <alignment horizontal="center" vertical="center" wrapText="1"/>
    </xf>
    <xf numFmtId="0" fontId="29" fillId="24" borderId="1" xfId="59" applyFont="1" applyFill="1" applyBorder="1" applyAlignment="1" applyProtection="1">
      <alignment horizontal="center" vertical="center" wrapText="1"/>
    </xf>
    <xf numFmtId="0" fontId="29" fillId="24" borderId="2" xfId="59" applyFont="1" applyFill="1" applyBorder="1" applyAlignment="1" applyProtection="1">
      <alignment horizontal="center" vertical="center" wrapText="1"/>
    </xf>
    <xf numFmtId="0" fontId="29" fillId="24" borderId="8" xfId="59" applyFont="1" applyFill="1" applyBorder="1" applyAlignment="1" applyProtection="1">
      <alignment horizontal="center" vertical="center" wrapText="1"/>
    </xf>
    <xf numFmtId="0" fontId="29" fillId="0" borderId="1" xfId="59" applyFont="1" applyFill="1" applyBorder="1" applyAlignment="1" applyProtection="1">
      <alignment horizontal="center" vertical="center" wrapText="1"/>
    </xf>
    <xf numFmtId="0" fontId="29" fillId="0" borderId="2" xfId="59" applyFont="1" applyFill="1" applyBorder="1" applyAlignment="1" applyProtection="1">
      <alignment horizontal="center" vertical="center" wrapText="1"/>
    </xf>
    <xf numFmtId="0" fontId="29" fillId="0" borderId="3" xfId="59" applyFont="1" applyFill="1" applyBorder="1" applyAlignment="1" applyProtection="1">
      <alignment horizontal="center" vertical="center" wrapText="1"/>
    </xf>
    <xf numFmtId="0" fontId="32" fillId="0" borderId="1" xfId="59" applyFont="1" applyFill="1" applyBorder="1" applyAlignment="1">
      <alignment horizontal="center" vertical="center" wrapText="1"/>
    </xf>
    <xf numFmtId="0" fontId="32" fillId="0" borderId="8" xfId="59" applyFont="1" applyFill="1" applyBorder="1" applyAlignment="1">
      <alignment horizontal="center" vertical="center" wrapText="1"/>
    </xf>
    <xf numFmtId="0" fontId="29" fillId="27" borderId="36" xfId="59" applyFont="1" applyFill="1" applyBorder="1" applyAlignment="1" applyProtection="1">
      <alignment horizontal="center" vertical="center" wrapText="1"/>
    </xf>
    <xf numFmtId="0" fontId="29" fillId="27" borderId="20" xfId="59" applyFont="1" applyFill="1" applyBorder="1" applyAlignment="1" applyProtection="1">
      <alignment horizontal="center" vertical="center" wrapText="1"/>
    </xf>
    <xf numFmtId="0" fontId="29" fillId="27" borderId="37" xfId="59" applyFont="1" applyFill="1" applyBorder="1" applyAlignment="1" applyProtection="1">
      <alignment horizontal="center" vertical="center" wrapText="1"/>
    </xf>
    <xf numFmtId="0" fontId="29" fillId="0" borderId="36" xfId="5" applyFont="1" applyFill="1" applyBorder="1" applyAlignment="1">
      <alignment horizontal="center" wrapText="1"/>
    </xf>
    <xf numFmtId="0" fontId="29" fillId="0" borderId="20" xfId="5" applyFont="1" applyFill="1" applyBorder="1" applyAlignment="1">
      <alignment horizontal="center" wrapText="1"/>
    </xf>
    <xf numFmtId="0" fontId="29" fillId="0" borderId="21" xfId="5" applyFont="1" applyFill="1" applyBorder="1" applyAlignment="1">
      <alignment horizontal="center" wrapText="1"/>
    </xf>
    <xf numFmtId="0" fontId="28" fillId="29" borderId="56" xfId="59" applyFont="1" applyFill="1" applyBorder="1" applyAlignment="1">
      <alignment horizontal="center" vertical="center" wrapText="1"/>
    </xf>
    <xf numFmtId="0" fontId="28" fillId="29" borderId="30" xfId="59" applyFont="1" applyFill="1" applyBorder="1" applyAlignment="1">
      <alignment horizontal="center" vertical="center" wrapText="1"/>
    </xf>
    <xf numFmtId="0" fontId="28" fillId="29" borderId="31" xfId="59" applyFont="1" applyFill="1" applyBorder="1" applyAlignment="1">
      <alignment horizontal="center" vertical="center" wrapText="1"/>
    </xf>
    <xf numFmtId="0" fontId="29" fillId="0" borderId="36" xfId="59" applyFont="1" applyBorder="1" applyAlignment="1">
      <alignment horizontal="center" vertical="center"/>
    </xf>
    <xf numFmtId="0" fontId="29" fillId="0" borderId="20" xfId="59" applyFont="1" applyBorder="1" applyAlignment="1">
      <alignment horizontal="center" vertical="center"/>
    </xf>
    <xf numFmtId="0" fontId="29" fillId="0" borderId="21" xfId="59" applyFont="1" applyBorder="1" applyAlignment="1">
      <alignment horizontal="center" vertical="center"/>
    </xf>
    <xf numFmtId="0" fontId="31" fillId="0" borderId="1" xfId="59" applyFont="1" applyFill="1" applyBorder="1" applyAlignment="1">
      <alignment horizontal="center" vertical="center" wrapText="1"/>
    </xf>
    <xf numFmtId="0" fontId="31" fillId="0" borderId="8" xfId="59" applyFont="1" applyFill="1" applyBorder="1" applyAlignment="1">
      <alignment horizontal="center" vertical="center" wrapText="1"/>
    </xf>
    <xf numFmtId="3" fontId="6" fillId="24" borderId="4" xfId="20" applyNumberFormat="1" applyFont="1" applyFill="1" applyBorder="1" applyAlignment="1" applyProtection="1">
      <alignment horizontal="center" vertical="center" wrapText="1"/>
      <protection locked="0"/>
    </xf>
    <xf numFmtId="0" fontId="6" fillId="24" borderId="4" xfId="20" applyFont="1" applyFill="1" applyBorder="1" applyAlignment="1" applyProtection="1">
      <alignment horizontal="center" vertical="center" wrapText="1"/>
      <protection locked="0"/>
    </xf>
    <xf numFmtId="164" fontId="3" fillId="0" borderId="4" xfId="19" applyNumberFormat="1" applyFont="1" applyFill="1" applyBorder="1" applyAlignment="1" applyProtection="1">
      <alignment horizontal="center" vertical="center" wrapText="1"/>
    </xf>
    <xf numFmtId="0" fontId="19" fillId="0" borderId="1" xfId="20" applyFont="1" applyBorder="1" applyAlignment="1">
      <alignment horizontal="center" wrapText="1"/>
    </xf>
    <xf numFmtId="0" fontId="19" fillId="0" borderId="3" xfId="20" applyFont="1" applyBorder="1" applyAlignment="1">
      <alignment horizontal="center" wrapText="1"/>
    </xf>
    <xf numFmtId="0" fontId="19" fillId="0" borderId="3" xfId="20" applyFont="1" applyBorder="1" applyAlignment="1">
      <alignment horizontal="center"/>
    </xf>
    <xf numFmtId="3" fontId="6" fillId="24" borderId="1" xfId="20" applyNumberFormat="1" applyFont="1" applyFill="1" applyBorder="1" applyAlignment="1" applyProtection="1">
      <alignment horizontal="center" vertical="center" wrapText="1"/>
      <protection locked="0"/>
    </xf>
    <xf numFmtId="3" fontId="6" fillId="24" borderId="9" xfId="20" applyNumberFormat="1" applyFont="1" applyFill="1" applyBorder="1" applyAlignment="1" applyProtection="1">
      <alignment horizontal="center" vertical="center" wrapText="1"/>
      <protection locked="0"/>
    </xf>
    <xf numFmtId="3" fontId="6" fillId="24" borderId="57" xfId="20" applyNumberFormat="1" applyFont="1" applyFill="1" applyBorder="1" applyAlignment="1" applyProtection="1">
      <alignment horizontal="center" vertical="center" wrapText="1"/>
      <protection locked="0"/>
    </xf>
    <xf numFmtId="3" fontId="6" fillId="24" borderId="10" xfId="20" applyNumberFormat="1" applyFont="1" applyFill="1" applyBorder="1" applyAlignment="1" applyProtection="1">
      <alignment horizontal="center" vertical="center" wrapText="1"/>
      <protection locked="0"/>
    </xf>
    <xf numFmtId="3" fontId="6" fillId="24" borderId="47" xfId="20" applyNumberFormat="1" applyFont="1" applyFill="1" applyBorder="1" applyAlignment="1" applyProtection="1">
      <alignment horizontal="center" vertical="center" wrapText="1"/>
      <protection locked="0"/>
    </xf>
    <xf numFmtId="3" fontId="6" fillId="24" borderId="51" xfId="20" applyNumberFormat="1" applyFont="1" applyFill="1" applyBorder="1" applyAlignment="1" applyProtection="1">
      <alignment horizontal="center" vertical="center" wrapText="1"/>
      <protection locked="0"/>
    </xf>
    <xf numFmtId="3" fontId="6" fillId="24" borderId="50" xfId="20" applyNumberFormat="1" applyFont="1" applyFill="1" applyBorder="1" applyAlignment="1" applyProtection="1">
      <alignment horizontal="center" vertical="center" wrapText="1"/>
      <protection locked="0"/>
    </xf>
    <xf numFmtId="0" fontId="6" fillId="24" borderId="28" xfId="20" quotePrefix="1" applyFont="1" applyFill="1" applyBorder="1" applyAlignment="1" applyProtection="1">
      <alignment horizontal="center" vertical="center" wrapText="1"/>
      <protection locked="0"/>
    </xf>
    <xf numFmtId="0" fontId="6" fillId="24" borderId="29" xfId="20" quotePrefix="1" applyFont="1" applyFill="1" applyBorder="1" applyAlignment="1" applyProtection="1">
      <alignment horizontal="center" vertical="center" wrapText="1"/>
      <protection locked="0"/>
    </xf>
    <xf numFmtId="0" fontId="6" fillId="24" borderId="31" xfId="20" quotePrefix="1" applyFont="1" applyFill="1" applyBorder="1" applyAlignment="1" applyProtection="1">
      <alignment horizontal="center" vertical="center" wrapText="1"/>
      <protection locked="0"/>
    </xf>
    <xf numFmtId="0" fontId="6" fillId="30" borderId="1" xfId="20" applyFont="1" applyFill="1" applyBorder="1" applyAlignment="1">
      <alignment vertical="center" wrapText="1"/>
    </xf>
    <xf numFmtId="0" fontId="6" fillId="30" borderId="3" xfId="20" applyFont="1" applyFill="1" applyBorder="1" applyAlignment="1">
      <alignment vertical="center" wrapText="1"/>
    </xf>
    <xf numFmtId="0" fontId="19" fillId="0" borderId="1" xfId="20" applyFont="1" applyBorder="1" applyAlignment="1">
      <alignment horizontal="center" vertical="center"/>
    </xf>
    <xf numFmtId="0" fontId="19" fillId="0" borderId="2" xfId="20" applyFont="1" applyBorder="1" applyAlignment="1">
      <alignment horizontal="center" vertical="center"/>
    </xf>
    <xf numFmtId="0" fontId="19" fillId="0" borderId="8" xfId="20" applyFont="1" applyBorder="1" applyAlignment="1">
      <alignment horizontal="center" vertical="center"/>
    </xf>
    <xf numFmtId="0" fontId="35" fillId="24" borderId="1" xfId="20" applyFont="1" applyFill="1" applyBorder="1" applyAlignment="1" applyProtection="1">
      <alignment horizontal="center" vertical="center" wrapText="1"/>
    </xf>
    <xf numFmtId="0" fontId="35" fillId="24" borderId="2" xfId="20" applyFont="1" applyFill="1" applyBorder="1" applyAlignment="1" applyProtection="1">
      <alignment horizontal="center" vertical="center" wrapText="1"/>
    </xf>
    <xf numFmtId="0" fontId="35" fillId="24" borderId="8" xfId="20" applyFont="1" applyFill="1" applyBorder="1" applyAlignment="1" applyProtection="1">
      <alignment horizontal="center" vertical="center" wrapText="1"/>
    </xf>
    <xf numFmtId="0" fontId="25" fillId="0" borderId="36" xfId="10" applyFont="1" applyFill="1" applyBorder="1" applyAlignment="1">
      <alignment horizontal="center" wrapText="1"/>
    </xf>
    <xf numFmtId="0" fontId="25" fillId="0" borderId="20" xfId="10" applyFont="1" applyFill="1" applyBorder="1" applyAlignment="1">
      <alignment horizontal="center" wrapText="1"/>
    </xf>
    <xf numFmtId="0" fontId="25" fillId="0" borderId="21" xfId="10" applyFont="1" applyFill="1" applyBorder="1" applyAlignment="1">
      <alignment horizontal="center" wrapText="1"/>
    </xf>
    <xf numFmtId="3" fontId="6" fillId="0" borderId="1" xfId="28" applyNumberFormat="1" applyFont="1" applyFill="1" applyBorder="1" applyAlignment="1">
      <alignment horizontal="center" vertical="center" wrapText="1"/>
    </xf>
    <xf numFmtId="3" fontId="6" fillId="0" borderId="3" xfId="28" applyNumberFormat="1" applyFont="1" applyFill="1" applyBorder="1" applyAlignment="1">
      <alignment horizontal="center" vertical="center" wrapText="1"/>
    </xf>
    <xf numFmtId="0" fontId="5" fillId="0" borderId="1" xfId="20" applyFont="1" applyBorder="1" applyAlignment="1">
      <alignment horizontal="left"/>
    </xf>
    <xf numFmtId="0" fontId="5" fillId="0" borderId="2" xfId="20" applyFont="1" applyBorder="1" applyAlignment="1">
      <alignment horizontal="left"/>
    </xf>
    <xf numFmtId="0" fontId="5" fillId="0" borderId="3" xfId="20" applyFont="1" applyBorder="1" applyAlignment="1">
      <alignment horizontal="left"/>
    </xf>
    <xf numFmtId="3" fontId="6" fillId="4" borderId="3" xfId="20" applyNumberFormat="1" applyFont="1" applyFill="1" applyBorder="1" applyAlignment="1" applyProtection="1">
      <alignment horizontal="center" vertical="center" wrapText="1"/>
      <protection locked="0"/>
    </xf>
    <xf numFmtId="0" fontId="3" fillId="4" borderId="3" xfId="20" applyFont="1" applyFill="1" applyBorder="1" applyAlignment="1" applyProtection="1">
      <alignment horizontal="center" vertical="center" wrapText="1"/>
    </xf>
    <xf numFmtId="43" fontId="19" fillId="0" borderId="1" xfId="19" applyFont="1" applyFill="1" applyBorder="1" applyAlignment="1" applyProtection="1">
      <alignment horizontal="center" vertical="center" wrapText="1"/>
    </xf>
    <xf numFmtId="43" fontId="19" fillId="0" borderId="3" xfId="19" applyFont="1" applyFill="1" applyBorder="1" applyAlignment="1" applyProtection="1">
      <alignment horizontal="center" vertical="center" wrapText="1"/>
    </xf>
    <xf numFmtId="0" fontId="3" fillId="4" borderId="1" xfId="11" applyFont="1" applyFill="1" applyBorder="1" applyAlignment="1">
      <alignment horizontal="center"/>
    </xf>
    <xf numFmtId="0" fontId="3" fillId="4" borderId="3" xfId="11" applyFont="1" applyFill="1" applyBorder="1" applyAlignment="1">
      <alignment horizontal="center"/>
    </xf>
    <xf numFmtId="0" fontId="6" fillId="18" borderId="33" xfId="2" applyFont="1" applyFill="1" applyBorder="1" applyAlignment="1">
      <alignment horizontal="center" vertical="center" wrapText="1"/>
    </xf>
    <xf numFmtId="0" fontId="27" fillId="0" borderId="33" xfId="2" applyFont="1" applyBorder="1" applyAlignment="1" applyProtection="1">
      <alignment horizontal="center" vertical="center" wrapText="1"/>
      <protection locked="0"/>
    </xf>
    <xf numFmtId="0" fontId="27" fillId="0" borderId="34" xfId="2" applyFont="1" applyBorder="1" applyAlignment="1" applyProtection="1">
      <alignment horizontal="center" vertical="center" wrapText="1"/>
      <protection locked="0"/>
    </xf>
    <xf numFmtId="0" fontId="6" fillId="0" borderId="12" xfId="2" applyFont="1" applyFill="1" applyBorder="1" applyAlignment="1">
      <alignment horizontal="center" vertical="center" wrapText="1"/>
    </xf>
    <xf numFmtId="0" fontId="6" fillId="14" borderId="14" xfId="2" applyFont="1" applyFill="1" applyBorder="1" applyAlignment="1">
      <alignment horizontal="center" vertical="center" wrapText="1"/>
    </xf>
    <xf numFmtId="0" fontId="6" fillId="14" borderId="17" xfId="2" applyFont="1" applyFill="1" applyBorder="1" applyAlignment="1">
      <alignment horizontal="center" vertical="center" wrapText="1"/>
    </xf>
    <xf numFmtId="0" fontId="6" fillId="18" borderId="15" xfId="2" applyFont="1" applyFill="1" applyBorder="1" applyAlignment="1">
      <alignment horizontal="center" wrapText="1"/>
    </xf>
    <xf numFmtId="0" fontId="6" fillId="18" borderId="16" xfId="2" applyFont="1" applyFill="1" applyBorder="1" applyAlignment="1">
      <alignment horizontal="center" wrapText="1"/>
    </xf>
    <xf numFmtId="0" fontId="6" fillId="18" borderId="4" xfId="2" applyFont="1" applyFill="1" applyBorder="1" applyAlignment="1" applyProtection="1">
      <alignment horizontal="center" vertical="center" wrapText="1"/>
      <protection locked="0"/>
    </xf>
    <xf numFmtId="0" fontId="6" fillId="18" borderId="19" xfId="2" applyFont="1" applyFill="1" applyBorder="1" applyAlignment="1" applyProtection="1">
      <alignment horizontal="center" vertical="center" wrapText="1"/>
      <protection locked="0"/>
    </xf>
    <xf numFmtId="0" fontId="3" fillId="0" borderId="26" xfId="2" applyFont="1" applyBorder="1" applyAlignment="1">
      <alignment horizontal="left" wrapText="1"/>
    </xf>
    <xf numFmtId="4" fontId="6" fillId="4" borderId="1" xfId="2" applyNumberFormat="1" applyFont="1" applyFill="1" applyBorder="1" applyAlignment="1" applyProtection="1">
      <alignment horizontal="center" vertical="center" wrapText="1"/>
      <protection locked="0"/>
    </xf>
    <xf numFmtId="0" fontId="6" fillId="4" borderId="8" xfId="2" applyFont="1" applyFill="1" applyBorder="1" applyAlignment="1" applyProtection="1">
      <alignment horizontal="center" vertical="center" wrapText="1"/>
      <protection locked="0"/>
    </xf>
    <xf numFmtId="0" fontId="3" fillId="0" borderId="26" xfId="2" applyFont="1" applyBorder="1" applyAlignment="1">
      <alignment horizontal="left" vertical="top" wrapText="1"/>
    </xf>
    <xf numFmtId="4" fontId="6" fillId="4" borderId="26" xfId="2" applyNumberFormat="1" applyFont="1" applyFill="1" applyBorder="1" applyAlignment="1" applyProtection="1">
      <alignment horizontal="center" vertical="center" wrapText="1"/>
      <protection locked="0"/>
    </xf>
    <xf numFmtId="0" fontId="6" fillId="4" borderId="27" xfId="2" applyFont="1" applyFill="1" applyBorder="1" applyAlignment="1" applyProtection="1">
      <alignment horizontal="center" vertical="center" wrapText="1"/>
      <protection locked="0"/>
    </xf>
    <xf numFmtId="0" fontId="3" fillId="0" borderId="4" xfId="2" applyFont="1" applyBorder="1" applyAlignment="1">
      <alignment horizontal="left"/>
    </xf>
    <xf numFmtId="0" fontId="3" fillId="0" borderId="1" xfId="2" applyFont="1" applyBorder="1" applyAlignment="1">
      <alignment horizontal="left" vertical="top" wrapText="1"/>
    </xf>
    <xf numFmtId="0" fontId="3" fillId="0" borderId="2" xfId="2" applyFont="1" applyBorder="1" applyAlignment="1">
      <alignment horizontal="left" vertical="top"/>
    </xf>
    <xf numFmtId="0" fontId="3" fillId="0" borderId="3" xfId="2" applyFont="1" applyBorder="1" applyAlignment="1">
      <alignment horizontal="left" vertical="top"/>
    </xf>
    <xf numFmtId="4" fontId="6" fillId="4" borderId="4" xfId="2" applyNumberFormat="1" applyFont="1" applyFill="1" applyBorder="1" applyAlignment="1">
      <alignment horizontal="center"/>
    </xf>
    <xf numFmtId="0" fontId="6" fillId="4" borderId="4" xfId="2" applyFont="1" applyFill="1" applyBorder="1" applyAlignment="1">
      <alignment horizontal="center"/>
    </xf>
    <xf numFmtId="0" fontId="3" fillId="0" borderId="4" xfId="2" applyFont="1" applyBorder="1" applyAlignment="1">
      <alignment horizontal="left" vertical="top" wrapText="1"/>
    </xf>
    <xf numFmtId="4" fontId="6" fillId="4" borderId="4" xfId="2" applyNumberFormat="1" applyFont="1" applyFill="1" applyBorder="1" applyAlignment="1" applyProtection="1">
      <alignment horizontal="center" vertical="center" wrapText="1"/>
      <protection locked="0"/>
    </xf>
    <xf numFmtId="0" fontId="6" fillId="4" borderId="19" xfId="2" applyFont="1" applyFill="1" applyBorder="1" applyAlignment="1" applyProtection="1">
      <alignment horizontal="center" vertical="center" wrapText="1"/>
      <protection locked="0"/>
    </xf>
    <xf numFmtId="0" fontId="6" fillId="0" borderId="23" xfId="2" applyFont="1" applyFill="1" applyBorder="1" applyAlignment="1">
      <alignment horizontal="center" vertical="center" wrapText="1"/>
    </xf>
    <xf numFmtId="0" fontId="6" fillId="14" borderId="46" xfId="2" applyFont="1" applyFill="1" applyBorder="1" applyAlignment="1">
      <alignment horizontal="center" vertical="center" wrapText="1"/>
    </xf>
    <xf numFmtId="0" fontId="6" fillId="14" borderId="25" xfId="2" applyFont="1" applyFill="1" applyBorder="1" applyAlignment="1">
      <alignment horizontal="center" vertical="center" wrapText="1"/>
    </xf>
    <xf numFmtId="0" fontId="6" fillId="18" borderId="15" xfId="2" applyFont="1" applyFill="1" applyBorder="1" applyAlignment="1">
      <alignment horizontal="center" vertical="center" wrapText="1"/>
    </xf>
    <xf numFmtId="0" fontId="6" fillId="18" borderId="16" xfId="2" applyFont="1" applyFill="1" applyBorder="1" applyAlignment="1">
      <alignment horizontal="center" vertical="center" wrapText="1"/>
    </xf>
    <xf numFmtId="0" fontId="3" fillId="0" borderId="4" xfId="2" applyFont="1" applyBorder="1" applyAlignment="1">
      <alignment horizontal="left" wrapText="1"/>
    </xf>
    <xf numFmtId="0" fontId="3" fillId="0" borderId="4" xfId="2" applyFont="1" applyBorder="1" applyAlignment="1">
      <alignment horizontal="left" vertical="top"/>
    </xf>
    <xf numFmtId="0" fontId="3" fillId="0" borderId="1" xfId="2" applyFont="1" applyBorder="1" applyAlignment="1">
      <alignment horizontal="left"/>
    </xf>
    <xf numFmtId="0" fontId="3" fillId="0" borderId="3" xfId="2" applyFont="1" applyBorder="1" applyAlignment="1">
      <alignment horizontal="left"/>
    </xf>
    <xf numFmtId="0" fontId="3" fillId="0" borderId="2" xfId="2" applyFont="1" applyBorder="1" applyAlignment="1">
      <alignment horizontal="left" vertical="top" wrapText="1"/>
    </xf>
    <xf numFmtId="0" fontId="3" fillId="0" borderId="3" xfId="2" applyFont="1" applyBorder="1" applyAlignment="1">
      <alignment horizontal="left" vertical="top" wrapText="1"/>
    </xf>
    <xf numFmtId="4" fontId="6" fillId="4" borderId="1" xfId="2" applyNumberFormat="1" applyFont="1" applyFill="1" applyBorder="1" applyAlignment="1" applyProtection="1">
      <alignment horizontal="center" vertical="center"/>
      <protection locked="0"/>
    </xf>
    <xf numFmtId="0" fontId="6" fillId="4" borderId="2" xfId="2" applyFont="1" applyFill="1" applyBorder="1" applyAlignment="1" applyProtection="1">
      <alignment horizontal="center" vertical="center"/>
      <protection locked="0"/>
    </xf>
    <xf numFmtId="0" fontId="3" fillId="0" borderId="1" xfId="2" applyFont="1" applyBorder="1" applyAlignment="1">
      <alignment horizontal="left" vertical="top"/>
    </xf>
    <xf numFmtId="0" fontId="6" fillId="0" borderId="4" xfId="2" applyFont="1" applyBorder="1" applyAlignment="1">
      <alignment horizontal="left" vertical="top" wrapText="1"/>
    </xf>
    <xf numFmtId="0" fontId="6" fillId="18" borderId="36" xfId="2" applyFont="1" applyFill="1" applyBorder="1" applyAlignment="1">
      <alignment horizontal="center" vertical="center" wrapText="1"/>
    </xf>
    <xf numFmtId="0" fontId="6" fillId="18" borderId="37" xfId="2" applyFont="1" applyFill="1" applyBorder="1" applyAlignment="1">
      <alignment horizontal="center" vertical="center" wrapText="1"/>
    </xf>
    <xf numFmtId="0" fontId="27" fillId="4" borderId="26" xfId="2" applyFont="1" applyFill="1" applyBorder="1" applyAlignment="1" applyProtection="1">
      <alignment horizontal="justify" vertical="center" wrapText="1"/>
      <protection locked="0"/>
    </xf>
    <xf numFmtId="0" fontId="27" fillId="4" borderId="27" xfId="2" applyFont="1" applyFill="1" applyBorder="1" applyAlignment="1" applyProtection="1">
      <alignment horizontal="justify" vertical="center" wrapText="1"/>
      <protection locked="0"/>
    </xf>
    <xf numFmtId="0" fontId="6" fillId="18" borderId="14" xfId="2" applyFont="1" applyFill="1" applyBorder="1" applyAlignment="1">
      <alignment horizontal="center" vertical="center" wrapText="1"/>
    </xf>
    <xf numFmtId="0" fontId="6" fillId="18" borderId="1" xfId="2" applyFont="1" applyFill="1" applyBorder="1" applyAlignment="1">
      <alignment horizontal="left" vertical="center" wrapText="1"/>
    </xf>
    <xf numFmtId="0" fontId="6" fillId="18" borderId="3" xfId="2" applyFont="1" applyFill="1" applyBorder="1" applyAlignment="1">
      <alignment horizontal="left" vertical="center" wrapText="1"/>
    </xf>
    <xf numFmtId="0" fontId="6" fillId="4" borderId="36" xfId="20" applyFont="1" applyFill="1" applyBorder="1" applyAlignment="1" applyProtection="1">
      <alignment horizontal="justify" vertical="center" wrapText="1"/>
      <protection locked="0"/>
    </xf>
    <xf numFmtId="0" fontId="6" fillId="4" borderId="20" xfId="20" applyFont="1" applyFill="1" applyBorder="1" applyAlignment="1" applyProtection="1">
      <alignment horizontal="justify" vertical="center" wrapText="1"/>
      <protection locked="0"/>
    </xf>
    <xf numFmtId="0" fontId="6" fillId="4" borderId="21" xfId="20" applyFont="1" applyFill="1" applyBorder="1" applyAlignment="1" applyProtection="1">
      <alignment horizontal="justify" vertical="center" wrapText="1"/>
      <protection locked="0"/>
    </xf>
    <xf numFmtId="0" fontId="6" fillId="18" borderId="6" xfId="2" applyFont="1" applyFill="1" applyBorder="1" applyAlignment="1">
      <alignment vertical="center" wrapText="1"/>
    </xf>
    <xf numFmtId="0" fontId="6" fillId="18" borderId="6" xfId="2" applyFont="1" applyFill="1" applyBorder="1" applyAlignment="1">
      <alignment horizontal="center" vertical="center" wrapText="1"/>
    </xf>
    <xf numFmtId="0" fontId="6" fillId="4" borderId="6" xfId="2" quotePrefix="1" applyFont="1" applyFill="1" applyBorder="1" applyAlignment="1" applyProtection="1">
      <alignment horizontal="center" vertical="center" wrapText="1"/>
      <protection locked="0"/>
    </xf>
    <xf numFmtId="0" fontId="6" fillId="4" borderId="6" xfId="2" applyFont="1" applyFill="1" applyBorder="1" applyAlignment="1" applyProtection="1">
      <alignment horizontal="center" vertical="center" wrapText="1"/>
      <protection locked="0"/>
    </xf>
    <xf numFmtId="0" fontId="6" fillId="18" borderId="28" xfId="2" applyFont="1" applyFill="1" applyBorder="1" applyAlignment="1">
      <alignment horizontal="center" vertical="center" wrapText="1"/>
    </xf>
    <xf numFmtId="0" fontId="6" fillId="18" borderId="29" xfId="2" applyFont="1" applyFill="1" applyBorder="1" applyAlignment="1">
      <alignment horizontal="center" vertical="center" wrapText="1"/>
    </xf>
    <xf numFmtId="0" fontId="6" fillId="4" borderId="62" xfId="2" applyFont="1" applyFill="1" applyBorder="1" applyAlignment="1" applyProtection="1">
      <alignment horizontal="center" vertical="center" wrapText="1"/>
      <protection locked="0"/>
    </xf>
    <xf numFmtId="0" fontId="6" fillId="18" borderId="26" xfId="2" applyFont="1" applyFill="1" applyBorder="1" applyAlignment="1">
      <alignment vertical="center" wrapText="1"/>
    </xf>
    <xf numFmtId="0" fontId="6" fillId="0" borderId="26" xfId="2" applyFont="1" applyBorder="1" applyAlignment="1" applyProtection="1">
      <alignment horizontal="left" vertical="top" wrapText="1"/>
      <protection locked="0"/>
    </xf>
    <xf numFmtId="0" fontId="6" fillId="0" borderId="27" xfId="2" applyFont="1" applyBorder="1" applyAlignment="1" applyProtection="1">
      <alignment horizontal="left" vertical="top" wrapText="1"/>
      <protection locked="0"/>
    </xf>
    <xf numFmtId="0" fontId="6" fillId="18" borderId="15" xfId="2" applyFont="1" applyFill="1" applyBorder="1" applyAlignment="1">
      <alignment vertical="center" wrapText="1"/>
    </xf>
    <xf numFmtId="0" fontId="6" fillId="18" borderId="4" xfId="2" applyFont="1" applyFill="1" applyBorder="1" applyAlignment="1">
      <alignment vertical="center" wrapText="1"/>
    </xf>
    <xf numFmtId="0" fontId="6" fillId="0" borderId="1" xfId="20" applyFont="1" applyFill="1" applyBorder="1" applyAlignment="1" applyProtection="1">
      <alignment horizontal="justify" vertical="center" wrapText="1"/>
      <protection locked="0"/>
    </xf>
    <xf numFmtId="0" fontId="6" fillId="0" borderId="2" xfId="20" applyFont="1" applyFill="1" applyBorder="1" applyAlignment="1" applyProtection="1">
      <alignment horizontal="justify" vertical="center" wrapText="1"/>
      <protection locked="0"/>
    </xf>
    <xf numFmtId="0" fontId="6" fillId="0" borderId="8" xfId="20" applyFont="1" applyFill="1" applyBorder="1" applyAlignment="1" applyProtection="1">
      <alignment horizontal="justify" vertical="center" wrapText="1"/>
      <protection locked="0"/>
    </xf>
    <xf numFmtId="0" fontId="6" fillId="18" borderId="4" xfId="2" applyFont="1" applyFill="1" applyBorder="1" applyAlignment="1">
      <alignment horizontal="left" vertical="center" wrapText="1"/>
    </xf>
    <xf numFmtId="0" fontId="6" fillId="4" borderId="4" xfId="2" applyFont="1" applyFill="1" applyBorder="1" applyAlignment="1" applyProtection="1">
      <alignment horizontal="left" vertical="top" wrapText="1"/>
      <protection locked="0"/>
    </xf>
    <xf numFmtId="0" fontId="6" fillId="4" borderId="19" xfId="2" applyFont="1" applyFill="1" applyBorder="1" applyAlignment="1" applyProtection="1">
      <alignment horizontal="left" vertical="top" wrapText="1"/>
      <protection locked="0"/>
    </xf>
    <xf numFmtId="0" fontId="6" fillId="18" borderId="15" xfId="2" applyFont="1" applyFill="1" applyBorder="1" applyAlignment="1">
      <alignment horizontal="left" vertical="center" wrapText="1"/>
    </xf>
    <xf numFmtId="0" fontId="6" fillId="3" borderId="4" xfId="2" applyFont="1" applyFill="1" applyBorder="1" applyAlignment="1">
      <alignment vertical="center" wrapText="1"/>
    </xf>
    <xf numFmtId="0" fontId="27" fillId="0" borderId="4" xfId="2" applyFont="1" applyBorder="1" applyAlignment="1" applyProtection="1">
      <alignment horizontal="center" vertical="center" wrapText="1"/>
      <protection locked="0"/>
    </xf>
    <xf numFmtId="0" fontId="27" fillId="0" borderId="19" xfId="2" applyFont="1" applyBorder="1" applyAlignment="1" applyProtection="1">
      <alignment horizontal="center" vertical="center" wrapText="1"/>
      <protection locked="0"/>
    </xf>
    <xf numFmtId="0" fontId="6" fillId="18" borderId="26" xfId="2" applyFont="1" applyFill="1" applyBorder="1" applyAlignment="1">
      <alignment horizontal="left" vertical="center" wrapText="1"/>
    </xf>
    <xf numFmtId="0" fontId="3" fillId="0" borderId="1" xfId="20" quotePrefix="1" applyFont="1" applyBorder="1" applyAlignment="1">
      <alignment horizontal="center"/>
    </xf>
    <xf numFmtId="0" fontId="3" fillId="0" borderId="2" xfId="20" quotePrefix="1" applyFont="1" applyBorder="1" applyAlignment="1">
      <alignment horizontal="center"/>
    </xf>
    <xf numFmtId="0" fontId="3" fillId="0" borderId="8" xfId="20" quotePrefix="1" applyFont="1" applyBorder="1" applyAlignment="1">
      <alignment horizontal="center"/>
    </xf>
    <xf numFmtId="0" fontId="10" fillId="15" borderId="14" xfId="2" applyFont="1" applyFill="1" applyBorder="1" applyAlignment="1">
      <alignment horizontal="center" vertical="center" wrapText="1"/>
    </xf>
    <xf numFmtId="0" fontId="10" fillId="15" borderId="15" xfId="2" applyFont="1" applyFill="1" applyBorder="1" applyAlignment="1">
      <alignment horizontal="center" vertical="center" wrapText="1"/>
    </xf>
    <xf numFmtId="0" fontId="10" fillId="15" borderId="16" xfId="2" applyFont="1" applyFill="1" applyBorder="1" applyAlignment="1">
      <alignment horizontal="center" vertical="center" wrapText="1"/>
    </xf>
    <xf numFmtId="0" fontId="6" fillId="0" borderId="26" xfId="2" applyFont="1" applyBorder="1" applyAlignment="1">
      <alignment horizontal="center" vertical="center"/>
    </xf>
    <xf numFmtId="0" fontId="6" fillId="0" borderId="27" xfId="2" applyFont="1" applyBorder="1" applyAlignment="1">
      <alignment horizontal="center" vertical="center"/>
    </xf>
    <xf numFmtId="0" fontId="1" fillId="14" borderId="15" xfId="2" applyFill="1" applyBorder="1" applyAlignment="1"/>
    <xf numFmtId="0" fontId="1" fillId="14" borderId="16" xfId="2" applyFill="1" applyBorder="1" applyAlignment="1"/>
    <xf numFmtId="0" fontId="3" fillId="4" borderId="1" xfId="2" applyFont="1" applyFill="1" applyBorder="1" applyAlignment="1" applyProtection="1">
      <alignment horizontal="center" vertical="center" wrapText="1"/>
    </xf>
    <xf numFmtId="0" fontId="3" fillId="4" borderId="2" xfId="2" applyFont="1" applyFill="1" applyBorder="1" applyAlignment="1" applyProtection="1">
      <alignment horizontal="center" vertical="center" wrapText="1"/>
    </xf>
    <xf numFmtId="0" fontId="3" fillId="4" borderId="8" xfId="2" applyFont="1" applyFill="1" applyBorder="1" applyAlignment="1" applyProtection="1">
      <alignment horizontal="center" vertical="center" wrapText="1"/>
    </xf>
    <xf numFmtId="0" fontId="36" fillId="0" borderId="4" xfId="2" applyFont="1" applyFill="1" applyBorder="1" applyAlignment="1">
      <alignment horizontal="center" vertical="center" wrapText="1"/>
    </xf>
    <xf numFmtId="0" fontId="36" fillId="0" borderId="19" xfId="2" applyFont="1" applyFill="1" applyBorder="1" applyAlignment="1">
      <alignment horizontal="center" vertical="center" wrapText="1"/>
    </xf>
    <xf numFmtId="4" fontId="3" fillId="0" borderId="1" xfId="5" applyNumberFormat="1" applyFont="1" applyFill="1" applyBorder="1" applyAlignment="1">
      <alignment horizontal="center" wrapText="1"/>
    </xf>
    <xf numFmtId="4" fontId="3" fillId="0" borderId="3" xfId="5" applyNumberFormat="1" applyFont="1" applyFill="1" applyBorder="1" applyAlignment="1">
      <alignment horizontal="center" wrapText="1"/>
    </xf>
    <xf numFmtId="0" fontId="6" fillId="0" borderId="1" xfId="5" applyFont="1" applyFill="1" applyBorder="1" applyAlignment="1" applyProtection="1">
      <alignment horizontal="center" vertical="center" wrapText="1"/>
      <protection locked="0"/>
    </xf>
    <xf numFmtId="0" fontId="6" fillId="0" borderId="3" xfId="5"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3" xfId="3" applyFont="1" applyFill="1" applyBorder="1" applyAlignment="1" applyProtection="1">
      <alignment horizontal="center" vertical="center" wrapText="1"/>
    </xf>
    <xf numFmtId="164" fontId="3" fillId="0" borderId="1" xfId="29" applyNumberFormat="1" applyFont="1" applyFill="1" applyBorder="1" applyAlignment="1" applyProtection="1">
      <alignment horizontal="center" vertical="center" wrapText="1"/>
    </xf>
    <xf numFmtId="164" fontId="3" fillId="0" borderId="3" xfId="29" applyNumberFormat="1"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3" xfId="3" applyFont="1" applyFill="1" applyBorder="1" applyAlignment="1" applyProtection="1">
      <alignment horizontal="center" vertical="center" wrapText="1"/>
    </xf>
    <xf numFmtId="3" fontId="3" fillId="4" borderId="1" xfId="3" applyNumberFormat="1" applyFont="1" applyFill="1" applyBorder="1" applyAlignment="1" applyProtection="1">
      <alignment horizontal="center" vertical="center" wrapText="1"/>
    </xf>
    <xf numFmtId="0" fontId="6" fillId="4" borderId="4" xfId="2" applyFont="1" applyFill="1" applyBorder="1" applyAlignment="1" applyProtection="1">
      <alignment horizontal="center" vertical="center" wrapText="1"/>
      <protection locked="0"/>
    </xf>
    <xf numFmtId="0" fontId="6" fillId="14" borderId="61" xfId="2" applyFont="1" applyFill="1" applyBorder="1" applyAlignment="1">
      <alignment horizontal="center" vertical="center" wrapText="1"/>
    </xf>
    <xf numFmtId="0" fontId="6" fillId="14" borderId="24" xfId="2" applyFont="1" applyFill="1" applyBorder="1" applyAlignment="1">
      <alignment horizontal="center" vertical="center" wrapText="1"/>
    </xf>
    <xf numFmtId="0" fontId="6" fillId="14" borderId="59" xfId="2" applyFont="1" applyFill="1" applyBorder="1" applyAlignment="1">
      <alignment horizontal="center" vertical="center" wrapText="1"/>
    </xf>
    <xf numFmtId="0" fontId="3" fillId="0" borderId="1" xfId="2" applyFont="1" applyBorder="1" applyAlignment="1">
      <alignment horizontal="center" vertical="center"/>
    </xf>
    <xf numFmtId="0" fontId="3" fillId="0" borderId="3" xfId="2" applyFont="1" applyBorder="1" applyAlignment="1">
      <alignment horizontal="center" vertical="center"/>
    </xf>
    <xf numFmtId="0" fontId="3" fillId="0" borderId="1" xfId="2" applyFont="1" applyBorder="1" applyAlignment="1">
      <alignment horizontal="center" wrapText="1"/>
    </xf>
    <xf numFmtId="0" fontId="3" fillId="0" borderId="2" xfId="2" applyFont="1" applyBorder="1" applyAlignment="1">
      <alignment horizontal="center" wrapText="1"/>
    </xf>
    <xf numFmtId="0" fontId="3" fillId="0" borderId="3" xfId="2" applyFont="1" applyBorder="1" applyAlignment="1">
      <alignment horizontal="center" wrapText="1"/>
    </xf>
    <xf numFmtId="0" fontId="6" fillId="4" borderId="26" xfId="2" applyFont="1" applyFill="1" applyBorder="1" applyAlignment="1" applyProtection="1">
      <alignment horizontal="center" vertical="center" wrapText="1"/>
      <protection locked="0"/>
    </xf>
    <xf numFmtId="0" fontId="6" fillId="4" borderId="36" xfId="2" applyFont="1" applyFill="1" applyBorder="1" applyAlignment="1" applyProtection="1">
      <alignment horizontal="center" vertical="center" wrapText="1"/>
      <protection locked="0"/>
    </xf>
    <xf numFmtId="0" fontId="6" fillId="4" borderId="20" xfId="2" applyFont="1" applyFill="1" applyBorder="1" applyAlignment="1" applyProtection="1">
      <alignment horizontal="center" vertical="center" wrapText="1"/>
      <protection locked="0"/>
    </xf>
    <xf numFmtId="0" fontId="6" fillId="4" borderId="21" xfId="2" applyFont="1" applyFill="1" applyBorder="1" applyAlignment="1" applyProtection="1">
      <alignment horizontal="center" vertical="center" wrapText="1"/>
      <protection locked="0"/>
    </xf>
    <xf numFmtId="0" fontId="6" fillId="0" borderId="4" xfId="2" applyFont="1" applyBorder="1" applyAlignment="1" applyProtection="1">
      <alignment horizontal="justify" vertical="center" wrapText="1"/>
      <protection locked="0"/>
    </xf>
    <xf numFmtId="0" fontId="6" fillId="0" borderId="19" xfId="2" applyFont="1" applyBorder="1" applyAlignment="1" applyProtection="1">
      <alignment horizontal="justify" vertical="center" wrapText="1"/>
      <protection locked="0"/>
    </xf>
    <xf numFmtId="0" fontId="6" fillId="4" borderId="1" xfId="2" applyFont="1" applyFill="1" applyBorder="1" applyAlignment="1" applyProtection="1">
      <alignment horizontal="left" vertical="center" wrapText="1"/>
      <protection locked="0"/>
    </xf>
    <xf numFmtId="0" fontId="6" fillId="4" borderId="2" xfId="2" applyFont="1" applyFill="1" applyBorder="1" applyAlignment="1" applyProtection="1">
      <alignment horizontal="left" vertical="center" wrapText="1"/>
      <protection locked="0"/>
    </xf>
    <xf numFmtId="0" fontId="6" fillId="4" borderId="8" xfId="2" applyFont="1" applyFill="1" applyBorder="1" applyAlignment="1" applyProtection="1">
      <alignment horizontal="left" vertical="center" wrapText="1"/>
      <protection locked="0"/>
    </xf>
    <xf numFmtId="0" fontId="6" fillId="0" borderId="15" xfId="2" applyFont="1" applyBorder="1" applyAlignment="1" applyProtection="1">
      <alignment horizontal="justify" vertical="center" wrapText="1"/>
      <protection locked="0"/>
    </xf>
    <xf numFmtId="0" fontId="6" fillId="0" borderId="16" xfId="2" applyFont="1" applyBorder="1" applyAlignment="1" applyProtection="1">
      <alignment horizontal="justify" vertical="center" wrapText="1"/>
      <protection locked="0"/>
    </xf>
    <xf numFmtId="0" fontId="6" fillId="4" borderId="4" xfId="2" applyFont="1" applyFill="1" applyBorder="1" applyAlignment="1" applyProtection="1">
      <alignment horizontal="justify" vertical="center" wrapText="1"/>
      <protection locked="0"/>
    </xf>
    <xf numFmtId="0" fontId="6" fillId="4" borderId="19" xfId="2" applyFont="1" applyFill="1" applyBorder="1" applyAlignment="1" applyProtection="1">
      <alignment horizontal="justify" vertical="center" wrapText="1"/>
      <protection locked="0"/>
    </xf>
    <xf numFmtId="0" fontId="6" fillId="4" borderId="1" xfId="3" applyFont="1" applyFill="1" applyBorder="1" applyAlignment="1" applyProtection="1">
      <alignment horizontal="center" vertical="center" wrapText="1"/>
      <protection locked="0"/>
    </xf>
    <xf numFmtId="0" fontId="6" fillId="4" borderId="2" xfId="3" applyFont="1" applyFill="1" applyBorder="1" applyAlignment="1" applyProtection="1">
      <alignment horizontal="center" vertical="center" wrapText="1"/>
      <protection locked="0"/>
    </xf>
    <xf numFmtId="0" fontId="6" fillId="4" borderId="8" xfId="3" applyFont="1" applyFill="1" applyBorder="1" applyAlignment="1" applyProtection="1">
      <alignment horizontal="center" vertical="center" wrapText="1"/>
      <protection locked="0"/>
    </xf>
    <xf numFmtId="0" fontId="6" fillId="0" borderId="28" xfId="3" applyFont="1" applyBorder="1" applyAlignment="1" applyProtection="1">
      <alignment horizontal="center" vertical="center" wrapText="1"/>
      <protection locked="0"/>
    </xf>
    <xf numFmtId="0" fontId="6" fillId="0" borderId="30" xfId="3" applyFont="1" applyBorder="1" applyAlignment="1" applyProtection="1">
      <alignment horizontal="center" vertical="center" wrapText="1"/>
      <protection locked="0"/>
    </xf>
    <xf numFmtId="0" fontId="6" fillId="0" borderId="31" xfId="3" applyFont="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protection locked="0"/>
    </xf>
    <xf numFmtId="0" fontId="6" fillId="0" borderId="2" xfId="3" applyFont="1" applyFill="1" applyBorder="1" applyAlignment="1" applyProtection="1">
      <alignment horizontal="center" vertical="center" wrapText="1"/>
      <protection locked="0"/>
    </xf>
    <xf numFmtId="0" fontId="6" fillId="0" borderId="8" xfId="3" applyFont="1" applyFill="1" applyBorder="1" applyAlignment="1" applyProtection="1">
      <alignment horizontal="center" vertical="center" wrapText="1"/>
      <protection locked="0"/>
    </xf>
    <xf numFmtId="0" fontId="6" fillId="0" borderId="36" xfId="3" applyFont="1" applyBorder="1" applyAlignment="1" applyProtection="1">
      <alignment horizontal="center" vertical="center" wrapText="1"/>
      <protection locked="0"/>
    </xf>
    <xf numFmtId="0" fontId="6" fillId="0" borderId="20" xfId="3" applyFont="1" applyBorder="1" applyAlignment="1" applyProtection="1">
      <alignment horizontal="center" vertical="center" wrapText="1"/>
      <protection locked="0"/>
    </xf>
    <xf numFmtId="0" fontId="6" fillId="0" borderId="21" xfId="3" applyFont="1" applyBorder="1" applyAlignment="1" applyProtection="1">
      <alignment horizontal="center" vertical="center" wrapText="1"/>
      <protection locked="0"/>
    </xf>
    <xf numFmtId="0" fontId="3" fillId="0" borderId="1" xfId="24" applyFont="1" applyFill="1" applyBorder="1" applyAlignment="1">
      <alignment horizontal="center" vertical="center" wrapText="1"/>
    </xf>
    <xf numFmtId="0" fontId="3" fillId="0" borderId="2" xfId="24" applyFont="1" applyFill="1" applyBorder="1" applyAlignment="1">
      <alignment horizontal="center" vertical="center" wrapText="1"/>
    </xf>
    <xf numFmtId="0" fontId="3" fillId="0" borderId="8" xfId="24" applyFont="1" applyFill="1" applyBorder="1" applyAlignment="1">
      <alignment horizontal="center" vertical="center" wrapText="1"/>
    </xf>
    <xf numFmtId="0" fontId="3" fillId="0" borderId="1" xfId="24" applyFont="1" applyFill="1" applyBorder="1" applyAlignment="1">
      <alignment horizontal="center"/>
    </xf>
    <xf numFmtId="0" fontId="3" fillId="0" borderId="2" xfId="24" applyFont="1" applyFill="1" applyBorder="1" applyAlignment="1">
      <alignment horizontal="center"/>
    </xf>
    <xf numFmtId="0" fontId="3" fillId="0" borderId="8" xfId="24" applyFont="1" applyFill="1" applyBorder="1" applyAlignment="1">
      <alignment horizontal="center"/>
    </xf>
    <xf numFmtId="0" fontId="25" fillId="0" borderId="36" xfId="24" applyFont="1" applyFill="1" applyBorder="1" applyAlignment="1">
      <alignment horizontal="center" wrapText="1"/>
    </xf>
    <xf numFmtId="0" fontId="25" fillId="0" borderId="20" xfId="24" applyFont="1" applyFill="1" applyBorder="1" applyAlignment="1">
      <alignment horizontal="center" wrapText="1"/>
    </xf>
    <xf numFmtId="0" fontId="25" fillId="0" borderId="21" xfId="24" applyFont="1" applyFill="1" applyBorder="1" applyAlignment="1">
      <alignment horizontal="center" wrapText="1"/>
    </xf>
    <xf numFmtId="0" fontId="3" fillId="4" borderId="26" xfId="2" applyFont="1" applyFill="1" applyBorder="1" applyAlignment="1">
      <alignment horizontal="center" vertical="center"/>
    </xf>
    <xf numFmtId="0" fontId="3" fillId="4" borderId="27" xfId="2" applyFont="1" applyFill="1" applyBorder="1" applyAlignment="1">
      <alignment horizontal="center" vertical="center"/>
    </xf>
    <xf numFmtId="0" fontId="37" fillId="0" borderId="4"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3" fillId="0" borderId="1" xfId="12" applyFont="1" applyFill="1" applyBorder="1" applyAlignment="1" applyProtection="1">
      <alignment horizontal="center" vertical="center" wrapText="1"/>
    </xf>
    <xf numFmtId="0" fontId="3" fillId="0" borderId="2" xfId="12" applyFont="1" applyFill="1" applyBorder="1" applyAlignment="1" applyProtection="1">
      <alignment horizontal="center" vertical="center" wrapText="1"/>
    </xf>
    <xf numFmtId="0" fontId="3" fillId="0" borderId="3" xfId="12" applyFont="1" applyFill="1" applyBorder="1" applyAlignment="1" applyProtection="1">
      <alignment horizontal="center" vertical="center" wrapText="1"/>
    </xf>
    <xf numFmtId="0" fontId="37" fillId="0" borderId="1" xfId="12" applyFont="1" applyFill="1" applyBorder="1" applyAlignment="1">
      <alignment horizontal="center" vertical="center" wrapText="1"/>
    </xf>
    <xf numFmtId="0" fontId="37" fillId="0" borderId="8" xfId="12" applyFont="1" applyFill="1" applyBorder="1" applyAlignment="1">
      <alignment horizontal="center" vertical="center" wrapText="1"/>
    </xf>
    <xf numFmtId="0" fontId="5" fillId="4" borderId="1" xfId="12" applyFont="1" applyFill="1" applyBorder="1" applyAlignment="1" applyProtection="1">
      <alignment horizontal="center" vertical="center" wrapText="1"/>
    </xf>
    <xf numFmtId="0" fontId="5" fillId="4" borderId="2" xfId="12" applyFont="1" applyFill="1" applyBorder="1" applyAlignment="1" applyProtection="1">
      <alignment horizontal="center" vertical="center" wrapText="1"/>
    </xf>
    <xf numFmtId="0" fontId="5" fillId="4" borderId="8" xfId="12" applyFont="1" applyFill="1" applyBorder="1" applyAlignment="1" applyProtection="1">
      <alignment horizontal="center" vertical="center" wrapText="1"/>
    </xf>
    <xf numFmtId="0" fontId="27" fillId="0" borderId="15" xfId="2" applyFont="1" applyBorder="1" applyAlignment="1" applyProtection="1">
      <alignment horizontal="center" vertical="center" wrapText="1"/>
      <protection locked="0"/>
    </xf>
    <xf numFmtId="0" fontId="27" fillId="0" borderId="16" xfId="2" applyFont="1" applyBorder="1" applyAlignment="1" applyProtection="1">
      <alignment horizontal="center" vertical="center" wrapText="1"/>
      <protection locked="0"/>
    </xf>
    <xf numFmtId="0" fontId="27" fillId="4" borderId="1" xfId="2" applyFont="1" applyFill="1" applyBorder="1" applyAlignment="1" applyProtection="1">
      <alignment horizontal="center" vertical="top" wrapText="1"/>
      <protection locked="0"/>
    </xf>
    <xf numFmtId="0" fontId="27" fillId="4" borderId="2" xfId="2" applyFont="1" applyFill="1" applyBorder="1" applyAlignment="1" applyProtection="1">
      <alignment horizontal="center" vertical="top" wrapText="1"/>
      <protection locked="0"/>
    </xf>
    <xf numFmtId="0" fontId="27" fillId="4" borderId="8" xfId="2" applyFont="1" applyFill="1" applyBorder="1" applyAlignment="1" applyProtection="1">
      <alignment horizontal="center" vertical="top" wrapText="1"/>
      <protection locked="0"/>
    </xf>
    <xf numFmtId="0" fontId="27" fillId="0" borderId="1" xfId="2" applyFont="1" applyBorder="1" applyAlignment="1" applyProtection="1">
      <alignment horizontal="center" wrapText="1"/>
      <protection locked="0"/>
    </xf>
    <xf numFmtId="0" fontId="27" fillId="0" borderId="2" xfId="2" applyFont="1" applyBorder="1" applyAlignment="1" applyProtection="1">
      <alignment horizontal="center" wrapText="1"/>
      <protection locked="0"/>
    </xf>
    <xf numFmtId="0" fontId="27" fillId="0" borderId="8" xfId="2" applyFont="1" applyBorder="1" applyAlignment="1" applyProtection="1">
      <alignment horizontal="center" wrapText="1"/>
      <protection locked="0"/>
    </xf>
    <xf numFmtId="0" fontId="27" fillId="0" borderId="36" xfId="2" applyFont="1" applyBorder="1" applyAlignment="1" applyProtection="1">
      <alignment horizontal="center" vertical="center" wrapText="1"/>
      <protection locked="0"/>
    </xf>
    <xf numFmtId="0" fontId="27" fillId="0" borderId="20" xfId="2" applyFont="1" applyBorder="1" applyAlignment="1" applyProtection="1">
      <alignment horizontal="center" vertical="center" wrapText="1"/>
      <protection locked="0"/>
    </xf>
    <xf numFmtId="0" fontId="27" fillId="0" borderId="21" xfId="2" applyFont="1" applyBorder="1" applyAlignment="1" applyProtection="1">
      <alignment horizontal="center" vertical="center" wrapText="1"/>
      <protection locked="0"/>
    </xf>
    <xf numFmtId="0" fontId="27" fillId="0" borderId="36" xfId="2" applyFont="1" applyBorder="1" applyAlignment="1" applyProtection="1">
      <alignment horizontal="left" vertical="center" wrapText="1"/>
      <protection locked="0"/>
    </xf>
    <xf numFmtId="0" fontId="27" fillId="0" borderId="20" xfId="2" applyFont="1" applyBorder="1" applyAlignment="1" applyProtection="1">
      <alignment horizontal="left" vertical="center" wrapText="1"/>
      <protection locked="0"/>
    </xf>
    <xf numFmtId="0" fontId="27" fillId="0" borderId="21" xfId="2" applyFont="1" applyBorder="1" applyAlignment="1" applyProtection="1">
      <alignment horizontal="left" vertical="center" wrapText="1"/>
      <protection locked="0"/>
    </xf>
    <xf numFmtId="0" fontId="27" fillId="0" borderId="15" xfId="2" applyFont="1" applyBorder="1" applyAlignment="1" applyProtection="1">
      <alignment horizontal="justify" vertical="center" wrapText="1"/>
      <protection locked="0"/>
    </xf>
    <xf numFmtId="0" fontId="27" fillId="0" borderId="16" xfId="2" applyFont="1" applyBorder="1" applyAlignment="1" applyProtection="1">
      <alignment horizontal="justify" vertical="center" wrapText="1"/>
      <protection locked="0"/>
    </xf>
    <xf numFmtId="0" fontId="27" fillId="4" borderId="4" xfId="2" applyFont="1" applyFill="1" applyBorder="1" applyAlignment="1" applyProtection="1">
      <alignment horizontal="center" vertical="top" wrapText="1"/>
      <protection locked="0"/>
    </xf>
    <xf numFmtId="0" fontId="27" fillId="4" borderId="19" xfId="2" applyFont="1" applyFill="1" applyBorder="1" applyAlignment="1" applyProtection="1">
      <alignment horizontal="center" vertical="top" wrapText="1"/>
      <protection locked="0"/>
    </xf>
    <xf numFmtId="0" fontId="27" fillId="4" borderId="1" xfId="2" applyFont="1" applyFill="1" applyBorder="1" applyAlignment="1" applyProtection="1">
      <alignment horizontal="left" vertical="top" wrapText="1"/>
      <protection locked="0"/>
    </xf>
    <xf numFmtId="0" fontId="27" fillId="4" borderId="2" xfId="2" applyFont="1" applyFill="1" applyBorder="1" applyAlignment="1" applyProtection="1">
      <alignment horizontal="left" vertical="top" wrapText="1"/>
      <protection locked="0"/>
    </xf>
    <xf numFmtId="0" fontId="27" fillId="4" borderId="8" xfId="2" applyFont="1" applyFill="1" applyBorder="1" applyAlignment="1" applyProtection="1">
      <alignment horizontal="left" vertical="top" wrapText="1"/>
      <protection locked="0"/>
    </xf>
    <xf numFmtId="0" fontId="27" fillId="4" borderId="1" xfId="2" applyFont="1" applyFill="1" applyBorder="1" applyAlignment="1" applyProtection="1">
      <alignment horizontal="left" vertical="center" wrapText="1"/>
      <protection locked="0"/>
    </xf>
    <xf numFmtId="0" fontId="27" fillId="4" borderId="2" xfId="2" applyFont="1" applyFill="1" applyBorder="1" applyAlignment="1" applyProtection="1">
      <alignment horizontal="left" vertical="center" wrapText="1"/>
      <protection locked="0"/>
    </xf>
    <xf numFmtId="0" fontId="27" fillId="4" borderId="8" xfId="2" applyFont="1" applyFill="1" applyBorder="1" applyAlignment="1" applyProtection="1">
      <alignment horizontal="left" vertical="center" wrapText="1"/>
      <protection locked="0"/>
    </xf>
    <xf numFmtId="0" fontId="27" fillId="0" borderId="26" xfId="2" applyFont="1" applyBorder="1" applyAlignment="1" applyProtection="1">
      <alignment horizontal="justify" vertical="center" wrapText="1"/>
      <protection locked="0"/>
    </xf>
    <xf numFmtId="0" fontId="27" fillId="0" borderId="27" xfId="2" applyFont="1" applyBorder="1" applyAlignment="1" applyProtection="1">
      <alignment horizontal="justify" vertical="center" wrapText="1"/>
      <protection locked="0"/>
    </xf>
    <xf numFmtId="0" fontId="27" fillId="0" borderId="4" xfId="2" applyFont="1" applyBorder="1" applyAlignment="1" applyProtection="1">
      <alignment horizontal="justify" vertical="center" wrapText="1"/>
      <protection locked="0"/>
    </xf>
    <xf numFmtId="0" fontId="27" fillId="0" borderId="19" xfId="2" applyFont="1" applyBorder="1" applyAlignment="1" applyProtection="1">
      <alignment horizontal="justify" vertical="center" wrapText="1"/>
      <protection locked="0"/>
    </xf>
    <xf numFmtId="0" fontId="3" fillId="0" borderId="1" xfId="12" applyFont="1" applyFill="1" applyBorder="1" applyAlignment="1">
      <alignment horizontal="center" wrapText="1"/>
    </xf>
    <xf numFmtId="0" fontId="3" fillId="0" borderId="3" xfId="12" applyFont="1" applyFill="1" applyBorder="1" applyAlignment="1">
      <alignment horizontal="center" wrapText="1"/>
    </xf>
    <xf numFmtId="4" fontId="3" fillId="0" borderId="36" xfId="12" applyNumberFormat="1" applyFont="1" applyFill="1" applyBorder="1" applyAlignment="1">
      <alignment horizontal="left" wrapText="1"/>
    </xf>
    <xf numFmtId="4" fontId="3" fillId="0" borderId="20" xfId="12" applyNumberFormat="1" applyFont="1" applyFill="1" applyBorder="1" applyAlignment="1">
      <alignment horizontal="left" wrapText="1"/>
    </xf>
    <xf numFmtId="4" fontId="3" fillId="0" borderId="37" xfId="12" applyNumberFormat="1" applyFont="1" applyFill="1" applyBorder="1" applyAlignment="1">
      <alignment horizontal="left" wrapText="1"/>
    </xf>
    <xf numFmtId="3" fontId="6" fillId="4" borderId="4" xfId="2" applyNumberFormat="1" applyFont="1" applyFill="1" applyBorder="1" applyAlignment="1" applyProtection="1">
      <alignment horizontal="center" vertical="center" wrapText="1"/>
      <protection locked="0"/>
    </xf>
    <xf numFmtId="4" fontId="3" fillId="0" borderId="1" xfId="7" applyNumberFormat="1" applyFont="1" applyFill="1" applyBorder="1" applyAlignment="1">
      <alignment horizontal="center" wrapText="1"/>
    </xf>
    <xf numFmtId="4" fontId="3" fillId="0" borderId="3" xfId="7" applyNumberFormat="1" applyFont="1" applyFill="1" applyBorder="1" applyAlignment="1">
      <alignment horizontal="center" wrapText="1"/>
    </xf>
    <xf numFmtId="0" fontId="6" fillId="0" borderId="1" xfId="17" applyFont="1" applyFill="1" applyBorder="1" applyAlignment="1" applyProtection="1">
      <alignment horizontal="center" vertical="center" wrapText="1"/>
      <protection locked="0"/>
    </xf>
    <xf numFmtId="0" fontId="6" fillId="0" borderId="3" xfId="17" applyFont="1" applyFill="1" applyBorder="1" applyAlignment="1" applyProtection="1">
      <alignment horizontal="center" vertical="center" wrapText="1"/>
      <protection locked="0"/>
    </xf>
    <xf numFmtId="0" fontId="6" fillId="0" borderId="1" xfId="7" applyFont="1" applyFill="1" applyBorder="1" applyAlignment="1" applyProtection="1">
      <alignment horizontal="center" vertical="center" wrapText="1"/>
      <protection locked="0"/>
    </xf>
    <xf numFmtId="0" fontId="6" fillId="0" borderId="3" xfId="7" applyFont="1" applyFill="1" applyBorder="1" applyAlignment="1" applyProtection="1">
      <alignment horizontal="center" vertical="center" wrapText="1"/>
      <protection locked="0"/>
    </xf>
    <xf numFmtId="0" fontId="6" fillId="0" borderId="4" xfId="2" applyFont="1" applyFill="1" applyBorder="1" applyAlignment="1" applyProtection="1">
      <alignment horizontal="center" vertical="center" wrapText="1"/>
      <protection locked="0"/>
    </xf>
    <xf numFmtId="0" fontId="6" fillId="0" borderId="19" xfId="2" applyFont="1" applyFill="1" applyBorder="1" applyAlignment="1" applyProtection="1">
      <alignment horizontal="center" vertical="center" wrapText="1"/>
      <protection locked="0"/>
    </xf>
    <xf numFmtId="0" fontId="3" fillId="0" borderId="1" xfId="7" applyFont="1" applyFill="1" applyBorder="1" applyAlignment="1">
      <alignment horizontal="center" wrapText="1"/>
    </xf>
    <xf numFmtId="0" fontId="3" fillId="0" borderId="3" xfId="7" applyFont="1" applyFill="1" applyBorder="1" applyAlignment="1">
      <alignment horizontal="center" wrapText="1"/>
    </xf>
    <xf numFmtId="3" fontId="3" fillId="0" borderId="1" xfId="7" applyNumberFormat="1" applyFont="1" applyFill="1" applyBorder="1" applyAlignment="1" applyProtection="1">
      <alignment horizontal="center" vertical="center" wrapText="1"/>
    </xf>
    <xf numFmtId="0" fontId="3" fillId="0" borderId="3" xfId="7" applyFont="1" applyFill="1" applyBorder="1" applyAlignment="1" applyProtection="1">
      <alignment horizontal="center" vertical="center" wrapText="1"/>
    </xf>
    <xf numFmtId="4" fontId="3" fillId="0" borderId="1" xfId="10" applyNumberFormat="1" applyFont="1" applyFill="1" applyBorder="1" applyAlignment="1">
      <alignment horizontal="center" wrapText="1"/>
    </xf>
    <xf numFmtId="4" fontId="3" fillId="0" borderId="3" xfId="10" applyNumberFormat="1" applyFont="1" applyFill="1" applyBorder="1" applyAlignment="1">
      <alignment horizontal="center" wrapText="1"/>
    </xf>
    <xf numFmtId="0" fontId="6" fillId="0" borderId="1" xfId="10" applyFont="1" applyFill="1" applyBorder="1" applyAlignment="1" applyProtection="1">
      <alignment horizontal="center" vertical="center" wrapText="1"/>
      <protection locked="0"/>
    </xf>
    <xf numFmtId="0" fontId="6" fillId="0" borderId="3" xfId="10" applyFont="1" applyFill="1" applyBorder="1" applyAlignment="1" applyProtection="1">
      <alignment horizontal="center" vertical="center" wrapText="1"/>
      <protection locked="0"/>
    </xf>
    <xf numFmtId="0" fontId="7" fillId="4" borderId="1" xfId="2" applyFont="1" applyFill="1" applyBorder="1" applyAlignment="1" applyProtection="1">
      <alignment horizontal="center" vertical="center" wrapText="1"/>
    </xf>
    <xf numFmtId="0" fontId="7" fillId="4" borderId="2" xfId="2" applyFont="1" applyFill="1" applyBorder="1" applyAlignment="1" applyProtection="1">
      <alignment horizontal="center" vertical="center" wrapText="1"/>
    </xf>
    <xf numFmtId="0" fontId="7" fillId="4" borderId="8" xfId="2" applyFont="1" applyFill="1" applyBorder="1" applyAlignment="1" applyProtection="1">
      <alignment horizontal="center" vertical="center" wrapText="1"/>
    </xf>
    <xf numFmtId="0" fontId="27" fillId="4" borderId="1" xfId="2" applyFont="1" applyFill="1" applyBorder="1" applyAlignment="1" applyProtection="1">
      <alignment horizontal="center" vertical="center" wrapText="1"/>
      <protection locked="0"/>
    </xf>
    <xf numFmtId="0" fontId="27" fillId="4" borderId="2" xfId="2" applyFont="1" applyFill="1" applyBorder="1" applyAlignment="1" applyProtection="1">
      <alignment horizontal="center" vertical="center" wrapText="1"/>
      <protection locked="0"/>
    </xf>
    <xf numFmtId="0" fontId="27" fillId="4" borderId="8" xfId="2" applyFont="1" applyFill="1" applyBorder="1" applyAlignment="1" applyProtection="1">
      <alignment horizontal="center" vertical="center" wrapText="1"/>
      <protection locked="0"/>
    </xf>
    <xf numFmtId="0" fontId="40" fillId="0" borderId="36" xfId="2" applyFont="1" applyBorder="1" applyAlignment="1" applyProtection="1">
      <alignment horizontal="left" vertical="center" wrapText="1"/>
      <protection locked="0"/>
    </xf>
    <xf numFmtId="0" fontId="40" fillId="0" borderId="20" xfId="2" applyFont="1" applyBorder="1" applyAlignment="1" applyProtection="1">
      <alignment horizontal="left" vertical="center" wrapText="1"/>
      <protection locked="0"/>
    </xf>
    <xf numFmtId="0" fontId="40" fillId="0" borderId="21" xfId="2" applyFont="1" applyBorder="1" applyAlignment="1" applyProtection="1">
      <alignment horizontal="left" vertical="center" wrapText="1"/>
      <protection locked="0"/>
    </xf>
    <xf numFmtId="0" fontId="48" fillId="0" borderId="15" xfId="2" applyFont="1" applyBorder="1" applyAlignment="1" applyProtection="1">
      <alignment horizontal="justify" vertical="center" wrapText="1"/>
      <protection locked="0"/>
    </xf>
    <xf numFmtId="0" fontId="48" fillId="0" borderId="16" xfId="2" applyFont="1" applyBorder="1" applyAlignment="1" applyProtection="1">
      <alignment horizontal="justify" vertical="center" wrapText="1"/>
      <protection locked="0"/>
    </xf>
    <xf numFmtId="0" fontId="27" fillId="4" borderId="4" xfId="2" applyFont="1" applyFill="1" applyBorder="1" applyAlignment="1" applyProtection="1">
      <alignment horizontal="center" vertical="center" wrapText="1"/>
      <protection locked="0"/>
    </xf>
    <xf numFmtId="0" fontId="27" fillId="4" borderId="19" xfId="2" applyFont="1" applyFill="1" applyBorder="1" applyAlignment="1" applyProtection="1">
      <alignment horizontal="center" vertical="center" wrapText="1"/>
      <protection locked="0"/>
    </xf>
    <xf numFmtId="0" fontId="48" fillId="4" borderId="1" xfId="2" applyFont="1" applyFill="1" applyBorder="1" applyAlignment="1" applyProtection="1">
      <alignment horizontal="left" vertical="center" wrapText="1"/>
      <protection locked="0"/>
    </xf>
    <xf numFmtId="0" fontId="48" fillId="4" borderId="2" xfId="2" applyFont="1" applyFill="1" applyBorder="1" applyAlignment="1" applyProtection="1">
      <alignment horizontal="left" vertical="center" wrapText="1"/>
      <protection locked="0"/>
    </xf>
    <xf numFmtId="0" fontId="48" fillId="4" borderId="8" xfId="2" applyFont="1" applyFill="1" applyBorder="1" applyAlignment="1" applyProtection="1">
      <alignment horizontal="left" vertical="center" wrapText="1"/>
      <protection locked="0"/>
    </xf>
    <xf numFmtId="0" fontId="40" fillId="0" borderId="4" xfId="2" applyFont="1" applyBorder="1" applyAlignment="1" applyProtection="1">
      <alignment horizontal="justify" vertical="center" wrapText="1"/>
      <protection locked="0"/>
    </xf>
    <xf numFmtId="0" fontId="40" fillId="0" borderId="19" xfId="2" applyFont="1" applyBorder="1" applyAlignment="1" applyProtection="1">
      <alignment horizontal="justify" vertical="center" wrapText="1"/>
      <protection locked="0"/>
    </xf>
    <xf numFmtId="43" fontId="6" fillId="4" borderId="4" xfId="19" applyFont="1" applyFill="1" applyBorder="1" applyAlignment="1" applyProtection="1">
      <alignment horizontal="center" vertical="center" wrapText="1"/>
      <protection locked="0"/>
    </xf>
    <xf numFmtId="43" fontId="6" fillId="4" borderId="19" xfId="19" applyFont="1" applyFill="1" applyBorder="1" applyAlignment="1" applyProtection="1">
      <alignment horizontal="center" vertical="center" wrapText="1"/>
      <protection locked="0"/>
    </xf>
    <xf numFmtId="0" fontId="3" fillId="0" borderId="3" xfId="2" applyFont="1" applyBorder="1" applyAlignment="1">
      <alignment horizontal="center" vertical="center" wrapText="1"/>
    </xf>
    <xf numFmtId="0" fontId="3" fillId="0" borderId="1" xfId="2" applyFont="1" applyBorder="1" applyAlignment="1">
      <alignment vertical="center" wrapText="1"/>
    </xf>
    <xf numFmtId="0" fontId="3" fillId="0" borderId="2" xfId="2" applyFont="1" applyBorder="1" applyAlignment="1">
      <alignment vertical="center"/>
    </xf>
    <xf numFmtId="0" fontId="3" fillId="0" borderId="3" xfId="2" applyFont="1" applyBorder="1" applyAlignment="1">
      <alignment vertical="center"/>
    </xf>
    <xf numFmtId="0" fontId="3" fillId="0" borderId="1" xfId="2" applyFont="1" applyBorder="1" applyAlignment="1">
      <alignment horizontal="left" vertical="center" wrapText="1"/>
    </xf>
    <xf numFmtId="0" fontId="3" fillId="0" borderId="2" xfId="2" applyFont="1" applyBorder="1" applyAlignment="1">
      <alignment horizontal="left" vertical="center" wrapText="1"/>
    </xf>
    <xf numFmtId="0" fontId="3" fillId="0" borderId="3" xfId="2" applyFont="1" applyBorder="1" applyAlignment="1">
      <alignment horizontal="left" vertical="center" wrapText="1"/>
    </xf>
    <xf numFmtId="164" fontId="3" fillId="0" borderId="4" xfId="1" applyNumberFormat="1" applyFont="1" applyFill="1" applyBorder="1" applyAlignment="1" applyProtection="1">
      <alignment horizontal="center" vertical="center" wrapText="1"/>
    </xf>
    <xf numFmtId="0" fontId="3" fillId="0" borderId="26" xfId="2" applyFont="1" applyFill="1" applyBorder="1" applyAlignment="1">
      <alignment horizontal="center" vertical="center"/>
    </xf>
    <xf numFmtId="0" fontId="3" fillId="0" borderId="27" xfId="2" applyFont="1" applyFill="1" applyBorder="1" applyAlignment="1">
      <alignment horizontal="center" vertical="center"/>
    </xf>
    <xf numFmtId="0" fontId="40" fillId="0" borderId="36" xfId="2" applyFont="1" applyFill="1" applyBorder="1" applyAlignment="1" applyProtection="1">
      <alignment horizontal="left" vertical="center" wrapText="1"/>
      <protection locked="0"/>
    </xf>
    <xf numFmtId="0" fontId="40" fillId="0" borderId="20" xfId="2" applyFont="1" applyFill="1" applyBorder="1" applyAlignment="1" applyProtection="1">
      <alignment horizontal="left" vertical="center" wrapText="1"/>
      <protection locked="0"/>
    </xf>
    <xf numFmtId="0" fontId="40" fillId="0" borderId="21" xfId="2" applyFont="1" applyFill="1" applyBorder="1" applyAlignment="1" applyProtection="1">
      <alignment horizontal="left" vertical="center" wrapText="1"/>
      <protection locked="0"/>
    </xf>
    <xf numFmtId="0" fontId="27" fillId="0" borderId="4" xfId="2" applyFont="1" applyFill="1" applyBorder="1" applyAlignment="1" applyProtection="1">
      <alignment horizontal="justify" vertical="center" wrapText="1"/>
      <protection locked="0"/>
    </xf>
    <xf numFmtId="0" fontId="27" fillId="0" borderId="19" xfId="2" applyFont="1" applyFill="1" applyBorder="1" applyAlignment="1" applyProtection="1">
      <alignment horizontal="justify" vertical="center" wrapText="1"/>
      <protection locked="0"/>
    </xf>
    <xf numFmtId="0" fontId="40" fillId="0" borderId="1" xfId="2" applyFont="1" applyFill="1" applyBorder="1" applyAlignment="1" applyProtection="1">
      <alignment horizontal="left" vertical="center" wrapText="1"/>
      <protection locked="0"/>
    </xf>
    <xf numFmtId="0" fontId="40" fillId="0" borderId="2" xfId="2" applyFont="1" applyFill="1" applyBorder="1" applyAlignment="1" applyProtection="1">
      <alignment horizontal="left" vertical="center" wrapText="1"/>
      <protection locked="0"/>
    </xf>
    <xf numFmtId="0" fontId="40" fillId="0" borderId="8" xfId="2" applyFont="1" applyFill="1" applyBorder="1" applyAlignment="1" applyProtection="1">
      <alignment horizontal="left" vertical="center" wrapText="1"/>
      <protection locked="0"/>
    </xf>
    <xf numFmtId="0" fontId="27" fillId="0" borderId="26" xfId="2" applyFont="1" applyFill="1" applyBorder="1" applyAlignment="1" applyProtection="1">
      <alignment horizontal="justify" vertical="center" wrapText="1"/>
      <protection locked="0"/>
    </xf>
    <xf numFmtId="0" fontId="27" fillId="0" borderId="27" xfId="2" applyFont="1" applyFill="1" applyBorder="1" applyAlignment="1" applyProtection="1">
      <alignment horizontal="justify" vertical="center" wrapText="1"/>
      <protection locked="0"/>
    </xf>
    <xf numFmtId="0" fontId="6" fillId="0" borderId="6" xfId="2" applyFont="1" applyFill="1" applyBorder="1" applyAlignment="1" applyProtection="1">
      <alignment horizontal="center" vertical="center" wrapText="1"/>
      <protection locked="0"/>
    </xf>
    <xf numFmtId="0" fontId="6" fillId="0" borderId="62" xfId="2" applyFont="1" applyFill="1" applyBorder="1" applyAlignment="1" applyProtection="1">
      <alignment horizontal="center" vertical="center" wrapText="1"/>
      <protection locked="0"/>
    </xf>
    <xf numFmtId="43" fontId="6" fillId="0" borderId="4" xfId="19" applyFont="1" applyFill="1" applyBorder="1" applyAlignment="1" applyProtection="1">
      <alignment horizontal="center" vertical="center" wrapText="1"/>
      <protection locked="0"/>
    </xf>
    <xf numFmtId="43" fontId="6" fillId="0" borderId="19" xfId="19" applyFont="1" applyFill="1" applyBorder="1" applyAlignment="1" applyProtection="1">
      <alignment horizontal="center" vertical="center" wrapText="1"/>
      <protection locked="0"/>
    </xf>
    <xf numFmtId="0" fontId="3" fillId="0" borderId="1"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25" fillId="0" borderId="1" xfId="2" applyFont="1" applyFill="1" applyBorder="1" applyAlignment="1">
      <alignment vertical="center" wrapText="1"/>
    </xf>
    <xf numFmtId="0" fontId="25" fillId="0" borderId="2" xfId="2" applyFont="1" applyFill="1" applyBorder="1" applyAlignment="1">
      <alignment vertical="center" wrapText="1"/>
    </xf>
    <xf numFmtId="0" fontId="25" fillId="0" borderId="3" xfId="2" applyFont="1" applyFill="1" applyBorder="1" applyAlignment="1">
      <alignment vertical="center" wrapText="1"/>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3" fontId="3" fillId="0" borderId="4" xfId="2" applyNumberFormat="1" applyFont="1" applyFill="1" applyBorder="1" applyAlignment="1" applyProtection="1">
      <alignment horizontal="center" vertical="center" wrapText="1"/>
    </xf>
    <xf numFmtId="0" fontId="25" fillId="0" borderId="1" xfId="2" applyFont="1" applyBorder="1" applyAlignment="1">
      <alignment horizontal="center" vertical="center" wrapText="1"/>
    </xf>
    <xf numFmtId="0" fontId="25" fillId="0" borderId="3" xfId="2" applyFont="1" applyBorder="1" applyAlignment="1">
      <alignment horizontal="center" vertical="center" wrapText="1"/>
    </xf>
    <xf numFmtId="0" fontId="20" fillId="0" borderId="4" xfId="2" applyFont="1" applyFill="1" applyBorder="1" applyAlignment="1" applyProtection="1">
      <alignment horizontal="center" vertical="center" wrapText="1"/>
      <protection locked="0"/>
    </xf>
    <xf numFmtId="0" fontId="25" fillId="0" borderId="4" xfId="2" applyFont="1" applyFill="1" applyBorder="1" applyAlignment="1" applyProtection="1">
      <alignment horizontal="center" vertical="center" wrapText="1"/>
    </xf>
    <xf numFmtId="0" fontId="20" fillId="0" borderId="19" xfId="2" applyFont="1" applyFill="1" applyBorder="1" applyAlignment="1" applyProtection="1">
      <alignment horizontal="center" vertical="center" wrapText="1"/>
      <protection locked="0"/>
    </xf>
    <xf numFmtId="0" fontId="43" fillId="29" borderId="14" xfId="2" applyFont="1" applyFill="1" applyBorder="1" applyAlignment="1">
      <alignment horizontal="center" vertical="center" wrapText="1"/>
    </xf>
    <xf numFmtId="0" fontId="43" fillId="29" borderId="15" xfId="2" applyFont="1" applyFill="1" applyBorder="1" applyAlignment="1">
      <alignment horizontal="center" vertical="center" wrapText="1"/>
    </xf>
    <xf numFmtId="0" fontId="43" fillId="29" borderId="16" xfId="2" applyFont="1" applyFill="1" applyBorder="1" applyAlignment="1">
      <alignment horizontal="center" vertical="center" wrapText="1"/>
    </xf>
    <xf numFmtId="0" fontId="29" fillId="27" borderId="20" xfId="2" applyFont="1" applyFill="1" applyBorder="1" applyAlignment="1" applyProtection="1">
      <alignment horizontal="center" vertical="center" wrapText="1"/>
    </xf>
    <xf numFmtId="0" fontId="29" fillId="27" borderId="37" xfId="2" applyFont="1" applyFill="1" applyBorder="1" applyAlignment="1" applyProtection="1">
      <alignment horizontal="center" vertical="center" wrapText="1"/>
    </xf>
    <xf numFmtId="0" fontId="29" fillId="0" borderId="26" xfId="2" applyFont="1" applyFill="1" applyBorder="1" applyAlignment="1">
      <alignment horizontal="center" vertical="center"/>
    </xf>
    <xf numFmtId="0" fontId="29" fillId="0" borderId="27" xfId="2" applyFont="1" applyFill="1" applyBorder="1" applyAlignment="1">
      <alignment horizontal="center" vertical="center"/>
    </xf>
    <xf numFmtId="0" fontId="29" fillId="0" borderId="39" xfId="2" applyFont="1" applyBorder="1" applyAlignment="1">
      <alignment horizontal="center" vertical="center"/>
    </xf>
    <xf numFmtId="0" fontId="29" fillId="0" borderId="33" xfId="2" applyFont="1" applyBorder="1" applyAlignment="1">
      <alignment horizontal="center" vertical="center"/>
    </xf>
    <xf numFmtId="0" fontId="29" fillId="0" borderId="38" xfId="2" applyFont="1" applyBorder="1" applyAlignment="1">
      <alignment horizontal="center" vertical="center"/>
    </xf>
    <xf numFmtId="0" fontId="30" fillId="26" borderId="14" xfId="2" applyFont="1" applyFill="1" applyBorder="1" applyAlignment="1" applyProtection="1">
      <alignment horizontal="center" vertical="center" wrapText="1"/>
    </xf>
    <xf numFmtId="0" fontId="30" fillId="26" borderId="15" xfId="2" applyFont="1" applyFill="1" applyBorder="1" applyAlignment="1" applyProtection="1">
      <alignment horizontal="center" vertical="center" wrapText="1"/>
    </xf>
    <xf numFmtId="0" fontId="1" fillId="26" borderId="15" xfId="2" applyFill="1" applyBorder="1" applyAlignment="1">
      <alignment horizontal="center" vertical="center"/>
    </xf>
    <xf numFmtId="0" fontId="1" fillId="26" borderId="16" xfId="2" applyFill="1" applyBorder="1" applyAlignment="1">
      <alignment horizontal="center" vertical="center"/>
    </xf>
    <xf numFmtId="0" fontId="29" fillId="27" borderId="2" xfId="2" applyFont="1" applyFill="1" applyBorder="1" applyAlignment="1" applyProtection="1">
      <alignment horizontal="center" vertical="center" wrapText="1"/>
    </xf>
    <xf numFmtId="0" fontId="29" fillId="27" borderId="3" xfId="2" applyFont="1" applyFill="1" applyBorder="1" applyAlignment="1" applyProtection="1">
      <alignment horizontal="center" vertical="center" wrapText="1"/>
    </xf>
    <xf numFmtId="0" fontId="30" fillId="24" borderId="1" xfId="2" applyFont="1" applyFill="1" applyBorder="1" applyAlignment="1" applyProtection="1">
      <alignment horizontal="center" vertical="center" wrapText="1"/>
    </xf>
    <xf numFmtId="0" fontId="30" fillId="24" borderId="2" xfId="2" applyFont="1" applyFill="1" applyBorder="1" applyAlignment="1" applyProtection="1">
      <alignment horizontal="center" vertical="center" wrapText="1"/>
    </xf>
    <xf numFmtId="0" fontId="30" fillId="24" borderId="8" xfId="2" applyFont="1" applyFill="1" applyBorder="1" applyAlignment="1" applyProtection="1">
      <alignment horizontal="center" vertical="center" wrapText="1"/>
    </xf>
    <xf numFmtId="0" fontId="29" fillId="26" borderId="46" xfId="2" applyFont="1" applyFill="1" applyBorder="1" applyAlignment="1" applyProtection="1">
      <alignment horizontal="center" vertical="center" wrapText="1"/>
    </xf>
    <xf numFmtId="0" fontId="29" fillId="26" borderId="41" xfId="2" applyFont="1" applyFill="1" applyBorder="1" applyAlignment="1" applyProtection="1">
      <alignment horizontal="center" vertical="center" wrapText="1"/>
    </xf>
    <xf numFmtId="0" fontId="29" fillId="27" borderId="23" xfId="2" applyFont="1" applyFill="1" applyBorder="1" applyAlignment="1" applyProtection="1">
      <alignment horizontal="center" vertical="center" wrapText="1"/>
    </xf>
    <xf numFmtId="0" fontId="29" fillId="27" borderId="18" xfId="2" applyFont="1" applyFill="1" applyBorder="1" applyAlignment="1" applyProtection="1">
      <alignment horizontal="center" vertical="center" wrapText="1"/>
    </xf>
    <xf numFmtId="0" fontId="29" fillId="27" borderId="54" xfId="2" applyFont="1" applyFill="1" applyBorder="1" applyAlignment="1" applyProtection="1">
      <alignment horizontal="center" vertical="center" wrapText="1"/>
    </xf>
    <xf numFmtId="0" fontId="29" fillId="27" borderId="55" xfId="2"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wrapText="1"/>
      <protection locked="0"/>
    </xf>
    <xf numFmtId="0" fontId="44" fillId="0" borderId="2" xfId="0" applyFont="1" applyFill="1" applyBorder="1" applyAlignment="1" applyProtection="1">
      <alignment horizontal="center" vertical="center" wrapText="1"/>
      <protection locked="0"/>
    </xf>
    <xf numFmtId="0" fontId="44" fillId="0" borderId="8" xfId="0" applyFont="1" applyFill="1" applyBorder="1" applyAlignment="1" applyProtection="1">
      <alignment horizontal="center" vertical="center" wrapText="1"/>
      <protection locked="0"/>
    </xf>
    <xf numFmtId="0" fontId="29" fillId="0" borderId="1" xfId="2" applyFont="1" applyFill="1" applyBorder="1" applyAlignment="1" applyProtection="1">
      <alignment horizontal="center" vertical="center" wrapText="1"/>
    </xf>
    <xf numFmtId="0" fontId="29" fillId="0" borderId="2" xfId="2" applyFont="1" applyFill="1" applyBorder="1" applyAlignment="1" applyProtection="1">
      <alignment horizontal="center" vertical="center" wrapText="1"/>
    </xf>
    <xf numFmtId="0" fontId="29" fillId="0" borderId="3" xfId="2" applyFont="1" applyFill="1" applyBorder="1" applyAlignment="1" applyProtection="1">
      <alignment horizontal="center" vertical="center" wrapText="1"/>
    </xf>
    <xf numFmtId="0" fontId="37" fillId="0" borderId="1" xfId="2" applyFont="1" applyFill="1" applyBorder="1" applyAlignment="1">
      <alignment horizontal="center" vertical="center" wrapText="1"/>
    </xf>
    <xf numFmtId="0" fontId="37" fillId="0" borderId="8" xfId="2" applyFont="1" applyFill="1" applyBorder="1" applyAlignment="1">
      <alignment horizontal="center" vertical="center" wrapText="1"/>
    </xf>
    <xf numFmtId="0" fontId="30" fillId="26" borderId="16" xfId="2" applyFont="1" applyFill="1" applyBorder="1" applyAlignment="1" applyProtection="1">
      <alignment horizontal="center" vertical="center" wrapText="1"/>
    </xf>
    <xf numFmtId="0" fontId="31" fillId="0" borderId="12" xfId="2" applyFont="1" applyFill="1" applyBorder="1" applyAlignment="1">
      <alignment horizontal="center" vertical="center" wrapText="1"/>
    </xf>
    <xf numFmtId="0" fontId="31" fillId="27" borderId="15" xfId="2" applyFont="1" applyFill="1" applyBorder="1" applyAlignment="1">
      <alignment horizontal="center" vertical="center" wrapText="1"/>
    </xf>
    <xf numFmtId="0" fontId="38" fillId="0" borderId="15" xfId="2" applyFont="1" applyBorder="1" applyAlignment="1" applyProtection="1">
      <alignment horizontal="center" vertical="center" wrapText="1"/>
      <protection locked="0"/>
    </xf>
    <xf numFmtId="0" fontId="38" fillId="0" borderId="16" xfId="2" applyFont="1" applyBorder="1" applyAlignment="1" applyProtection="1">
      <alignment horizontal="center" vertical="center" wrapText="1"/>
      <protection locked="0"/>
    </xf>
    <xf numFmtId="0" fontId="31" fillId="27" borderId="4" xfId="2" applyFont="1" applyFill="1" applyBorder="1" applyAlignment="1">
      <alignment horizontal="center" vertical="center" wrapText="1"/>
    </xf>
    <xf numFmtId="0" fontId="38" fillId="24" borderId="1" xfId="2" applyFont="1" applyFill="1" applyBorder="1" applyAlignment="1" applyProtection="1">
      <alignment horizontal="center" vertical="center" wrapText="1"/>
      <protection locked="0"/>
    </xf>
    <xf numFmtId="0" fontId="38" fillId="24" borderId="2" xfId="2" applyFont="1" applyFill="1" applyBorder="1" applyAlignment="1" applyProtection="1">
      <alignment horizontal="center" vertical="center" wrapText="1"/>
      <protection locked="0"/>
    </xf>
    <xf numFmtId="0" fontId="38" fillId="24" borderId="8" xfId="2" applyFont="1" applyFill="1" applyBorder="1" applyAlignment="1" applyProtection="1">
      <alignment horizontal="center" vertical="center" wrapText="1"/>
      <protection locked="0"/>
    </xf>
    <xf numFmtId="0" fontId="31" fillId="30" borderId="4" xfId="2" applyFont="1" applyFill="1" applyBorder="1" applyAlignment="1">
      <alignment horizontal="center" vertical="center" wrapText="1"/>
    </xf>
    <xf numFmtId="0" fontId="38" fillId="0" borderId="4" xfId="2" applyFont="1" applyBorder="1" applyAlignment="1" applyProtection="1">
      <alignment horizontal="center" vertical="center" wrapText="1"/>
      <protection locked="0"/>
    </xf>
    <xf numFmtId="0" fontId="38" fillId="0" borderId="19" xfId="2" applyFont="1" applyBorder="1" applyAlignment="1" applyProtection="1">
      <alignment horizontal="center" vertical="center" wrapText="1"/>
      <protection locked="0"/>
    </xf>
    <xf numFmtId="0" fontId="38" fillId="0" borderId="1" xfId="2" applyFont="1" applyBorder="1" applyAlignment="1" applyProtection="1">
      <alignment horizontal="center" wrapText="1"/>
      <protection locked="0"/>
    </xf>
    <xf numFmtId="0" fontId="38" fillId="0" borderId="2" xfId="2" applyFont="1" applyBorder="1" applyAlignment="1" applyProtection="1">
      <alignment horizontal="center" wrapText="1"/>
      <protection locked="0"/>
    </xf>
    <xf numFmtId="0" fontId="38" fillId="0" borderId="8" xfId="2" applyFont="1" applyBorder="1" applyAlignment="1" applyProtection="1">
      <alignment horizontal="center" wrapText="1"/>
      <protection locked="0"/>
    </xf>
    <xf numFmtId="0" fontId="31" fillId="27" borderId="26" xfId="2" applyFont="1" applyFill="1" applyBorder="1" applyAlignment="1">
      <alignment horizontal="center" vertical="center" wrapText="1"/>
    </xf>
    <xf numFmtId="0" fontId="38" fillId="4" borderId="36" xfId="2" applyFont="1" applyFill="1" applyBorder="1" applyAlignment="1" applyProtection="1">
      <alignment horizontal="center" vertical="center" wrapText="1"/>
      <protection locked="0"/>
    </xf>
    <xf numFmtId="0" fontId="38" fillId="4" borderId="20" xfId="2" applyFont="1" applyFill="1" applyBorder="1" applyAlignment="1" applyProtection="1">
      <alignment horizontal="center" vertical="center" wrapText="1"/>
      <protection locked="0"/>
    </xf>
    <xf numFmtId="0" fontId="38" fillId="4" borderId="21" xfId="2" applyFont="1" applyFill="1" applyBorder="1" applyAlignment="1" applyProtection="1">
      <alignment horizontal="center" vertical="center" wrapText="1"/>
      <protection locked="0"/>
    </xf>
    <xf numFmtId="0" fontId="38" fillId="0" borderId="26" xfId="2" applyFont="1" applyBorder="1" applyAlignment="1" applyProtection="1">
      <alignment horizontal="center" vertical="center" wrapText="1"/>
      <protection locked="0"/>
    </xf>
    <xf numFmtId="0" fontId="38" fillId="0" borderId="27" xfId="2" applyFont="1" applyBorder="1" applyAlignment="1" applyProtection="1">
      <alignment horizontal="center" vertical="center" wrapText="1"/>
      <protection locked="0"/>
    </xf>
    <xf numFmtId="0" fontId="38" fillId="0" borderId="15" xfId="2" applyFont="1" applyFill="1" applyBorder="1" applyAlignment="1" applyProtection="1">
      <alignment horizontal="center" vertical="center" wrapText="1"/>
      <protection locked="0"/>
    </xf>
    <xf numFmtId="0" fontId="38" fillId="0" borderId="16" xfId="2" applyFont="1" applyFill="1" applyBorder="1" applyAlignment="1" applyProtection="1">
      <alignment horizontal="center" vertical="center" wrapText="1"/>
      <protection locked="0"/>
    </xf>
    <xf numFmtId="0" fontId="38" fillId="0" borderId="4" xfId="2" applyFont="1" applyFill="1" applyBorder="1" applyAlignment="1" applyProtection="1">
      <alignment horizontal="center" vertical="center" wrapText="1"/>
      <protection locked="0"/>
    </xf>
    <xf numFmtId="0" fontId="38" fillId="0" borderId="19" xfId="2" applyFont="1" applyFill="1" applyBorder="1" applyAlignment="1" applyProtection="1">
      <alignment horizontal="center" vertical="center" wrapText="1"/>
      <protection locked="0"/>
    </xf>
    <xf numFmtId="0" fontId="38" fillId="0" borderId="1" xfId="2" applyFont="1" applyFill="1" applyBorder="1" applyAlignment="1" applyProtection="1">
      <alignment horizontal="left" vertical="top" wrapText="1"/>
      <protection locked="0"/>
    </xf>
    <xf numFmtId="0" fontId="38" fillId="0" borderId="2" xfId="2" applyFont="1" applyFill="1" applyBorder="1" applyAlignment="1" applyProtection="1">
      <alignment horizontal="left" vertical="top" wrapText="1"/>
      <protection locked="0"/>
    </xf>
    <xf numFmtId="0" fontId="38" fillId="0" borderId="8" xfId="2" applyFont="1" applyFill="1" applyBorder="1" applyAlignment="1" applyProtection="1">
      <alignment horizontal="left" vertical="top" wrapText="1"/>
      <protection locked="0"/>
    </xf>
    <xf numFmtId="0" fontId="31" fillId="27" borderId="1" xfId="2" applyFont="1" applyFill="1" applyBorder="1" applyAlignment="1">
      <alignment horizontal="center" vertical="center" wrapText="1"/>
    </xf>
    <xf numFmtId="0" fontId="31" fillId="27" borderId="3" xfId="2" applyFont="1" applyFill="1" applyBorder="1" applyAlignment="1">
      <alignment horizontal="center" vertical="center" wrapText="1"/>
    </xf>
    <xf numFmtId="0" fontId="38" fillId="24" borderId="4" xfId="2" applyFont="1" applyFill="1" applyBorder="1" applyAlignment="1" applyProtection="1">
      <alignment horizontal="center" vertical="center" wrapText="1"/>
      <protection locked="0"/>
    </xf>
    <xf numFmtId="0" fontId="38" fillId="24" borderId="19" xfId="2" applyFont="1" applyFill="1" applyBorder="1" applyAlignment="1" applyProtection="1">
      <alignment horizontal="center" vertical="center" wrapText="1"/>
      <protection locked="0"/>
    </xf>
    <xf numFmtId="0" fontId="31" fillId="27" borderId="36" xfId="2" applyFont="1" applyFill="1" applyBorder="1" applyAlignment="1">
      <alignment horizontal="center" vertical="center" wrapText="1"/>
    </xf>
    <xf numFmtId="0" fontId="31" fillId="27" borderId="37" xfId="2" applyFont="1" applyFill="1" applyBorder="1" applyAlignment="1">
      <alignment horizontal="center" vertical="center" wrapText="1"/>
    </xf>
    <xf numFmtId="49" fontId="38" fillId="0" borderId="26" xfId="2" applyNumberFormat="1" applyFont="1" applyBorder="1" applyAlignment="1" applyProtection="1">
      <alignment horizontal="center" vertical="center" wrapText="1"/>
      <protection locked="0"/>
    </xf>
    <xf numFmtId="49" fontId="38" fillId="0" borderId="27" xfId="2" applyNumberFormat="1" applyFont="1" applyBorder="1" applyAlignment="1" applyProtection="1">
      <alignment horizontal="center" vertical="center" wrapText="1"/>
      <protection locked="0"/>
    </xf>
    <xf numFmtId="0" fontId="31" fillId="27" borderId="14" xfId="2" applyFont="1" applyFill="1" applyBorder="1" applyAlignment="1">
      <alignment horizontal="center" vertical="center" wrapText="1"/>
    </xf>
    <xf numFmtId="0" fontId="31" fillId="27" borderId="6" xfId="2" applyFont="1" applyFill="1" applyBorder="1" applyAlignment="1">
      <alignment horizontal="center" vertical="center" wrapText="1"/>
    </xf>
    <xf numFmtId="0" fontId="31" fillId="24" borderId="6" xfId="2" applyFont="1" applyFill="1" applyBorder="1" applyAlignment="1" applyProtection="1">
      <alignment horizontal="center" vertical="center" wrapText="1"/>
      <protection locked="0"/>
    </xf>
    <xf numFmtId="0" fontId="31" fillId="27" borderId="28" xfId="2" applyFont="1" applyFill="1" applyBorder="1" applyAlignment="1">
      <alignment horizontal="center" vertical="center" wrapText="1"/>
    </xf>
    <xf numFmtId="0" fontId="31" fillId="27" borderId="29" xfId="2" applyFont="1" applyFill="1" applyBorder="1" applyAlignment="1">
      <alignment horizontal="center" vertical="center" wrapText="1"/>
    </xf>
    <xf numFmtId="0" fontId="31" fillId="24" borderId="6" xfId="2" quotePrefix="1" applyFont="1" applyFill="1" applyBorder="1" applyAlignment="1" applyProtection="1">
      <alignment horizontal="center" vertical="center" wrapText="1"/>
      <protection locked="0"/>
    </xf>
    <xf numFmtId="0" fontId="31" fillId="24" borderId="62" xfId="2" applyFont="1" applyFill="1" applyBorder="1" applyAlignment="1" applyProtection="1">
      <alignment horizontal="center" vertical="center" wrapText="1"/>
      <protection locked="0"/>
    </xf>
    <xf numFmtId="169" fontId="31" fillId="24" borderId="4" xfId="2" applyNumberFormat="1" applyFont="1" applyFill="1" applyBorder="1" applyAlignment="1" applyProtection="1">
      <alignment horizontal="center" vertical="center" wrapText="1"/>
      <protection locked="0"/>
    </xf>
    <xf numFmtId="169" fontId="31" fillId="24" borderId="19" xfId="2" applyNumberFormat="1" applyFont="1" applyFill="1" applyBorder="1" applyAlignment="1" applyProtection="1">
      <alignment horizontal="center" vertical="center" wrapText="1"/>
      <protection locked="0"/>
    </xf>
    <xf numFmtId="0" fontId="29" fillId="0" borderId="1" xfId="2" applyFont="1" applyBorder="1" applyAlignment="1">
      <alignment horizontal="left" vertical="center" wrapText="1"/>
    </xf>
    <xf numFmtId="0" fontId="29" fillId="0" borderId="3" xfId="2" applyFont="1" applyBorder="1" applyAlignment="1">
      <alignment horizontal="left" vertical="center" wrapText="1"/>
    </xf>
    <xf numFmtId="0" fontId="29" fillId="0" borderId="4" xfId="2" applyFont="1" applyBorder="1" applyAlignment="1">
      <alignment horizontal="center" vertical="center" wrapText="1"/>
    </xf>
    <xf numFmtId="0" fontId="29" fillId="0" borderId="4" xfId="2" applyFont="1" applyBorder="1" applyAlignment="1">
      <alignment horizontal="center" vertical="center"/>
    </xf>
    <xf numFmtId="0" fontId="29" fillId="0" borderId="4" xfId="2" applyFont="1" applyBorder="1" applyAlignment="1">
      <alignment horizontal="left" vertical="center" wrapText="1"/>
    </xf>
    <xf numFmtId="0" fontId="31" fillId="0" borderId="23" xfId="2" applyFont="1" applyFill="1" applyBorder="1" applyAlignment="1">
      <alignment horizontal="center" vertical="center" wrapText="1"/>
    </xf>
    <xf numFmtId="0" fontId="31" fillId="26" borderId="14" xfId="2" applyFont="1" applyFill="1" applyBorder="1" applyAlignment="1">
      <alignment horizontal="center" vertical="center" wrapText="1"/>
    </xf>
    <xf numFmtId="0" fontId="31" fillId="26" borderId="17" xfId="2" applyFont="1" applyFill="1" applyBorder="1" applyAlignment="1">
      <alignment horizontal="center" vertical="center" wrapText="1"/>
    </xf>
    <xf numFmtId="0" fontId="31" fillId="26" borderId="25" xfId="2" applyFont="1" applyFill="1" applyBorder="1" applyAlignment="1">
      <alignment horizontal="center" vertical="center" wrapText="1"/>
    </xf>
    <xf numFmtId="0" fontId="31" fillId="27" borderId="16" xfId="2" applyFont="1" applyFill="1" applyBorder="1" applyAlignment="1">
      <alignment horizontal="center" vertical="center" wrapText="1"/>
    </xf>
    <xf numFmtId="0" fontId="31" fillId="27" borderId="4" xfId="2" applyFont="1" applyFill="1" applyBorder="1" applyAlignment="1" applyProtection="1">
      <alignment horizontal="center" vertical="center" wrapText="1"/>
      <protection locked="0"/>
    </xf>
    <xf numFmtId="0" fontId="31" fillId="27" borderId="19" xfId="2" applyFont="1" applyFill="1" applyBorder="1" applyAlignment="1" applyProtection="1">
      <alignment horizontal="center" vertical="center" wrapText="1"/>
      <protection locked="0"/>
    </xf>
    <xf numFmtId="0" fontId="29" fillId="0" borderId="1" xfId="2" applyFont="1" applyBorder="1" applyAlignment="1">
      <alignment horizontal="center" vertical="center" wrapText="1"/>
    </xf>
    <xf numFmtId="0" fontId="29" fillId="0" borderId="2" xfId="2" applyFont="1" applyBorder="1" applyAlignment="1">
      <alignment horizontal="center" vertical="center"/>
    </xf>
    <xf numFmtId="0" fontId="29" fillId="0" borderId="3" xfId="2" applyFont="1" applyBorder="1" applyAlignment="1">
      <alignment horizontal="center" vertical="center"/>
    </xf>
    <xf numFmtId="0" fontId="31" fillId="26" borderId="52" xfId="2" applyFont="1" applyFill="1" applyBorder="1" applyAlignment="1">
      <alignment horizontal="center" vertical="center" wrapText="1"/>
    </xf>
    <xf numFmtId="0" fontId="31" fillId="26" borderId="40" xfId="2" applyFont="1" applyFill="1" applyBorder="1" applyAlignment="1">
      <alignment horizontal="center" vertical="center" wrapText="1"/>
    </xf>
    <xf numFmtId="0" fontId="31" fillId="26" borderId="53" xfId="2" applyFont="1" applyFill="1" applyBorder="1" applyAlignment="1">
      <alignment horizontal="center" vertical="center" wrapText="1"/>
    </xf>
    <xf numFmtId="0" fontId="31" fillId="27" borderId="30" xfId="2" applyFont="1" applyFill="1" applyBorder="1" applyAlignment="1">
      <alignment horizontal="center" vertical="center" wrapText="1"/>
    </xf>
    <xf numFmtId="0" fontId="31" fillId="27" borderId="31" xfId="2" applyFont="1" applyFill="1" applyBorder="1" applyAlignment="1">
      <alignment horizontal="center" vertical="center" wrapText="1"/>
    </xf>
    <xf numFmtId="0" fontId="31" fillId="27" borderId="1" xfId="2" applyFont="1" applyFill="1" applyBorder="1" applyAlignment="1" applyProtection="1">
      <alignment horizontal="center" vertical="center" wrapText="1"/>
      <protection locked="0"/>
    </xf>
    <xf numFmtId="0" fontId="31" fillId="27" borderId="3" xfId="2" applyFont="1" applyFill="1" applyBorder="1" applyAlignment="1" applyProtection="1">
      <alignment horizontal="center" vertical="center" wrapText="1"/>
      <protection locked="0"/>
    </xf>
    <xf numFmtId="0" fontId="31" fillId="27" borderId="8" xfId="2" applyFont="1" applyFill="1" applyBorder="1" applyAlignment="1" applyProtection="1">
      <alignment horizontal="center" vertical="center" wrapText="1"/>
      <protection locked="0"/>
    </xf>
    <xf numFmtId="0" fontId="31" fillId="27" borderId="33" xfId="2" applyFont="1" applyFill="1" applyBorder="1" applyAlignment="1">
      <alignment horizontal="center" vertical="center" wrapText="1"/>
    </xf>
    <xf numFmtId="0" fontId="38" fillId="0" borderId="33" xfId="2" applyFont="1" applyFill="1" applyBorder="1" applyAlignment="1" applyProtection="1">
      <alignment horizontal="center" vertical="center" wrapText="1"/>
      <protection locked="0"/>
    </xf>
    <xf numFmtId="0" fontId="38" fillId="0" borderId="34" xfId="2" applyFont="1" applyFill="1" applyBorder="1" applyAlignment="1" applyProtection="1">
      <alignment horizontal="center" vertical="center" wrapText="1"/>
      <protection locked="0"/>
    </xf>
    <xf numFmtId="0" fontId="29" fillId="0" borderId="12" xfId="2" applyFont="1" applyBorder="1" applyAlignment="1">
      <alignment horizontal="center" vertical="center"/>
    </xf>
    <xf numFmtId="0" fontId="27" fillId="0" borderId="26" xfId="2" applyFont="1" applyBorder="1" applyAlignment="1" applyProtection="1">
      <alignment horizontal="center" vertical="center" wrapText="1"/>
      <protection locked="0"/>
    </xf>
    <xf numFmtId="0" fontId="27" fillId="0" borderId="27" xfId="2" applyFont="1" applyBorder="1" applyAlignment="1" applyProtection="1">
      <alignment horizontal="center" vertical="center" wrapText="1"/>
      <protection locked="0"/>
    </xf>
    <xf numFmtId="0" fontId="3" fillId="0" borderId="36"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37" xfId="2" applyFont="1" applyBorder="1" applyAlignment="1">
      <alignment horizontal="center" vertical="center" wrapText="1"/>
    </xf>
    <xf numFmtId="4" fontId="6" fillId="4" borderId="19" xfId="2" applyNumberFormat="1" applyFont="1" applyFill="1" applyBorder="1" applyAlignment="1" applyProtection="1">
      <alignment horizontal="center" vertical="center" wrapText="1"/>
      <protection locked="0"/>
    </xf>
    <xf numFmtId="0" fontId="6" fillId="0" borderId="1" xfId="2" applyFont="1" applyBorder="1" applyAlignment="1">
      <alignment horizontal="center" vertical="center" wrapText="1"/>
    </xf>
    <xf numFmtId="0" fontId="6" fillId="0" borderId="3" xfId="2" applyFont="1" applyBorder="1" applyAlignment="1">
      <alignment horizontal="center" vertical="center" wrapText="1"/>
    </xf>
    <xf numFmtId="0" fontId="6" fillId="18" borderId="20" xfId="2" applyFont="1" applyFill="1" applyBorder="1" applyAlignment="1" applyProtection="1">
      <alignment horizontal="center" vertical="center" wrapText="1"/>
    </xf>
    <xf numFmtId="0" fontId="6" fillId="18" borderId="37" xfId="2" applyFont="1" applyFill="1" applyBorder="1" applyAlignment="1" applyProtection="1">
      <alignment horizontal="center" vertical="center" wrapText="1"/>
    </xf>
    <xf numFmtId="0" fontId="6" fillId="4" borderId="1" xfId="2" applyFont="1" applyFill="1" applyBorder="1" applyAlignment="1" applyProtection="1">
      <alignment horizontal="center" vertical="center" wrapText="1"/>
    </xf>
    <xf numFmtId="0" fontId="6" fillId="4" borderId="2" xfId="2" applyFont="1" applyFill="1" applyBorder="1" applyAlignment="1" applyProtection="1">
      <alignment horizontal="center" vertical="center" wrapText="1"/>
    </xf>
    <xf numFmtId="0" fontId="6" fillId="4" borderId="8" xfId="2" applyFont="1" applyFill="1" applyBorder="1" applyAlignment="1" applyProtection="1">
      <alignment horizontal="center" vertical="center" wrapText="1"/>
    </xf>
    <xf numFmtId="0" fontId="6" fillId="0" borderId="2" xfId="2" applyFont="1" applyFill="1" applyBorder="1" applyAlignment="1" applyProtection="1">
      <alignment horizontal="center" vertical="center" wrapText="1"/>
    </xf>
    <xf numFmtId="0" fontId="6" fillId="0" borderId="3" xfId="2" applyFont="1" applyFill="1" applyBorder="1" applyAlignment="1" applyProtection="1">
      <alignment horizontal="center" vertical="center" wrapText="1"/>
    </xf>
    <xf numFmtId="0" fontId="3" fillId="0" borderId="36" xfId="2" applyFont="1" applyBorder="1" applyAlignment="1">
      <alignment horizontal="center" vertical="center"/>
    </xf>
    <xf numFmtId="0" fontId="3" fillId="0" borderId="37" xfId="2" applyFont="1" applyBorder="1" applyAlignment="1">
      <alignment horizontal="center" vertical="center"/>
    </xf>
    <xf numFmtId="0" fontId="27" fillId="4" borderId="15" xfId="2" applyFont="1" applyFill="1" applyBorder="1" applyAlignment="1" applyProtection="1">
      <alignment horizontal="justify" vertical="center" wrapText="1"/>
      <protection locked="0"/>
    </xf>
    <xf numFmtId="0" fontId="27" fillId="4" borderId="16" xfId="2" applyFont="1" applyFill="1" applyBorder="1" applyAlignment="1" applyProtection="1">
      <alignment horizontal="justify" vertical="center" wrapText="1"/>
      <protection locked="0"/>
    </xf>
    <xf numFmtId="0" fontId="40" fillId="4" borderId="4" xfId="2" applyFont="1" applyFill="1" applyBorder="1" applyAlignment="1" applyProtection="1">
      <alignment horizontal="center" vertical="center" wrapText="1"/>
      <protection locked="0"/>
    </xf>
    <xf numFmtId="0" fontId="40" fillId="4" borderId="19" xfId="2" applyFont="1" applyFill="1" applyBorder="1" applyAlignment="1" applyProtection="1">
      <alignment horizontal="center" vertical="center" wrapText="1"/>
      <protection locked="0"/>
    </xf>
    <xf numFmtId="0" fontId="27" fillId="4" borderId="4" xfId="2" applyFont="1" applyFill="1" applyBorder="1" applyAlignment="1" applyProtection="1">
      <alignment horizontal="justify" vertical="center" wrapText="1"/>
      <protection locked="0"/>
    </xf>
    <xf numFmtId="0" fontId="27" fillId="4" borderId="19" xfId="2" applyFont="1" applyFill="1" applyBorder="1" applyAlignment="1" applyProtection="1">
      <alignment horizontal="justify" vertical="center" wrapText="1"/>
      <protection locked="0"/>
    </xf>
    <xf numFmtId="44" fontId="6" fillId="4" borderId="4" xfId="2" applyNumberFormat="1" applyFont="1" applyFill="1" applyBorder="1" applyAlignment="1" applyProtection="1">
      <alignment horizontal="center" vertical="center" wrapText="1"/>
      <protection locked="0"/>
    </xf>
    <xf numFmtId="44" fontId="6" fillId="4" borderId="19" xfId="2" applyNumberFormat="1" applyFont="1" applyFill="1" applyBorder="1" applyAlignment="1" applyProtection="1">
      <alignment horizontal="center" vertical="center" wrapText="1"/>
      <protection locked="0"/>
    </xf>
    <xf numFmtId="0" fontId="3" fillId="0" borderId="4" xfId="2" applyFont="1" applyBorder="1" applyAlignment="1">
      <alignment horizontal="center" wrapText="1"/>
    </xf>
    <xf numFmtId="0" fontId="29" fillId="0" borderId="12" xfId="2" applyFont="1" applyBorder="1" applyAlignment="1">
      <alignment horizontal="center"/>
    </xf>
    <xf numFmtId="0" fontId="38" fillId="0" borderId="33" xfId="2" applyFont="1" applyBorder="1" applyAlignment="1" applyProtection="1">
      <alignment horizontal="center" vertical="center" wrapText="1"/>
      <protection locked="0"/>
    </xf>
    <xf numFmtId="0" fontId="38" fillId="0" borderId="34" xfId="2" applyFont="1" applyBorder="1" applyAlignment="1" applyProtection="1">
      <alignment horizontal="center" vertical="center" wrapText="1"/>
      <protection locked="0"/>
    </xf>
    <xf numFmtId="0" fontId="31" fillId="0" borderId="1" xfId="2" applyFont="1" applyFill="1" applyBorder="1" applyAlignment="1" applyProtection="1">
      <alignment horizontal="center" vertical="center" wrapText="1"/>
      <protection locked="0"/>
    </xf>
    <xf numFmtId="0" fontId="31" fillId="0" borderId="3" xfId="2" applyFont="1" applyFill="1" applyBorder="1" applyAlignment="1" applyProtection="1">
      <alignment horizontal="center" vertical="center" wrapText="1"/>
      <protection locked="0"/>
    </xf>
    <xf numFmtId="0" fontId="29" fillId="0" borderId="26" xfId="2" applyFont="1" applyBorder="1" applyAlignment="1">
      <alignment horizontal="center" wrapText="1"/>
    </xf>
    <xf numFmtId="0" fontId="29" fillId="0" borderId="36" xfId="2" applyFont="1" applyBorder="1" applyAlignment="1">
      <alignment horizontal="center" vertical="center"/>
    </xf>
    <xf numFmtId="0" fontId="29" fillId="0" borderId="37" xfId="2" applyFont="1" applyBorder="1" applyAlignment="1">
      <alignment horizontal="center" vertical="center"/>
    </xf>
    <xf numFmtId="3" fontId="29" fillId="0" borderId="1" xfId="2" applyNumberFormat="1" applyFont="1" applyFill="1" applyBorder="1" applyAlignment="1" applyProtection="1">
      <alignment horizontal="center" vertical="center" wrapText="1"/>
    </xf>
    <xf numFmtId="3" fontId="31" fillId="0" borderId="1" xfId="2" applyNumberFormat="1" applyFont="1" applyFill="1" applyBorder="1" applyAlignment="1" applyProtection="1">
      <alignment horizontal="center" vertical="center" wrapText="1"/>
      <protection locked="0"/>
    </xf>
    <xf numFmtId="0" fontId="31" fillId="0" borderId="8" xfId="2" applyFont="1" applyFill="1" applyBorder="1" applyAlignment="1" applyProtection="1">
      <alignment horizontal="center" vertical="center" wrapText="1"/>
      <protection locked="0"/>
    </xf>
    <xf numFmtId="3" fontId="29" fillId="0" borderId="3" xfId="2" applyNumberFormat="1" applyFont="1" applyFill="1" applyBorder="1" applyAlignment="1" applyProtection="1">
      <alignment horizontal="center" vertical="center" wrapText="1"/>
    </xf>
    <xf numFmtId="3" fontId="31" fillId="0" borderId="8" xfId="2" applyNumberFormat="1" applyFont="1" applyFill="1" applyBorder="1" applyAlignment="1" applyProtection="1">
      <alignment horizontal="center" vertical="center" wrapText="1"/>
      <protection locked="0"/>
    </xf>
    <xf numFmtId="0" fontId="29" fillId="0" borderId="4" xfId="2" applyFont="1" applyBorder="1" applyAlignment="1">
      <alignment horizontal="center" wrapText="1"/>
    </xf>
    <xf numFmtId="0" fontId="29" fillId="0" borderId="4" xfId="2" applyFont="1" applyFill="1" applyBorder="1" applyAlignment="1" applyProtection="1">
      <alignment horizontal="center" vertical="center" wrapText="1"/>
    </xf>
    <xf numFmtId="0" fontId="31" fillId="0" borderId="4" xfId="2" applyFont="1" applyFill="1" applyBorder="1" applyAlignment="1" applyProtection="1">
      <alignment horizontal="center" vertical="center" wrapText="1"/>
      <protection locked="0"/>
    </xf>
    <xf numFmtId="0" fontId="31" fillId="0" borderId="19" xfId="2" applyFont="1" applyFill="1" applyBorder="1" applyAlignment="1" applyProtection="1">
      <alignment horizontal="center" vertical="center" wrapText="1"/>
      <protection locked="0"/>
    </xf>
    <xf numFmtId="4" fontId="31" fillId="24" borderId="19" xfId="2" applyNumberFormat="1" applyFont="1" applyFill="1" applyBorder="1" applyAlignment="1" applyProtection="1">
      <alignment horizontal="center" vertical="center" wrapText="1"/>
      <protection locked="0"/>
    </xf>
    <xf numFmtId="0" fontId="31" fillId="26" borderId="46" xfId="2" applyFont="1" applyFill="1" applyBorder="1" applyAlignment="1">
      <alignment horizontal="center" vertical="center" wrapText="1"/>
    </xf>
    <xf numFmtId="0" fontId="31" fillId="27" borderId="15" xfId="2" applyFont="1" applyFill="1" applyBorder="1" applyAlignment="1">
      <alignment horizontal="center" wrapText="1"/>
    </xf>
    <xf numFmtId="0" fontId="31" fillId="27" borderId="16" xfId="2" applyFont="1" applyFill="1" applyBorder="1" applyAlignment="1">
      <alignment horizontal="center" wrapText="1"/>
    </xf>
    <xf numFmtId="0" fontId="29" fillId="0" borderId="4" xfId="2" applyFont="1" applyBorder="1" applyAlignment="1">
      <alignment horizontal="left" vertical="center"/>
    </xf>
    <xf numFmtId="4" fontId="31" fillId="0" borderId="4" xfId="2" applyNumberFormat="1" applyFont="1" applyFill="1" applyBorder="1" applyAlignment="1" applyProtection="1">
      <alignment horizontal="center" vertical="center" wrapText="1"/>
      <protection locked="0"/>
    </xf>
    <xf numFmtId="4" fontId="31" fillId="0" borderId="19" xfId="2" applyNumberFormat="1" applyFont="1" applyFill="1" applyBorder="1" applyAlignment="1" applyProtection="1">
      <alignment horizontal="center" vertical="center" wrapText="1"/>
      <protection locked="0"/>
    </xf>
    <xf numFmtId="0" fontId="31" fillId="27" borderId="4" xfId="2" applyFont="1" applyFill="1" applyBorder="1" applyAlignment="1">
      <alignment vertical="center" wrapText="1"/>
    </xf>
    <xf numFmtId="0" fontId="31" fillId="27" borderId="26" xfId="2" applyFont="1" applyFill="1" applyBorder="1" applyAlignment="1">
      <alignment vertical="center" wrapText="1"/>
    </xf>
    <xf numFmtId="0" fontId="38" fillId="0" borderId="26" xfId="2" applyFont="1" applyBorder="1" applyAlignment="1" applyProtection="1">
      <alignment horizontal="justify" vertical="center" wrapText="1"/>
      <protection locked="0"/>
    </xf>
    <xf numFmtId="0" fontId="38" fillId="0" borderId="27" xfId="2" applyFont="1" applyBorder="1" applyAlignment="1" applyProtection="1">
      <alignment horizontal="justify" vertical="center" wrapText="1"/>
      <protection locked="0"/>
    </xf>
    <xf numFmtId="0" fontId="31" fillId="27" borderId="1" xfId="2" applyFont="1" applyFill="1" applyBorder="1" applyAlignment="1">
      <alignment horizontal="left" vertical="center" wrapText="1"/>
    </xf>
    <xf numFmtId="0" fontId="31" fillId="27" borderId="3" xfId="2" applyFont="1" applyFill="1" applyBorder="1" applyAlignment="1">
      <alignment horizontal="left" vertical="center" wrapText="1"/>
    </xf>
    <xf numFmtId="0" fontId="38" fillId="0" borderId="4" xfId="2" applyFont="1" applyBorder="1" applyAlignment="1" applyProtection="1">
      <alignment horizontal="justify" vertical="center" wrapText="1"/>
      <protection locked="0"/>
    </xf>
    <xf numFmtId="0" fontId="38" fillId="0" borderId="19" xfId="2" applyFont="1" applyBorder="1" applyAlignment="1" applyProtection="1">
      <alignment horizontal="justify" vertical="center" wrapText="1"/>
      <protection locked="0"/>
    </xf>
    <xf numFmtId="0" fontId="31" fillId="27" borderId="6" xfId="2" applyFont="1" applyFill="1" applyBorder="1" applyAlignment="1">
      <alignment vertical="center" wrapText="1"/>
    </xf>
    <xf numFmtId="0" fontId="38" fillId="0" borderId="36" xfId="2" applyFont="1" applyBorder="1" applyAlignment="1" applyProtection="1">
      <alignment horizontal="left" vertical="center" wrapText="1"/>
      <protection locked="0"/>
    </xf>
    <xf numFmtId="0" fontId="38" fillId="0" borderId="20" xfId="2" applyFont="1" applyBorder="1" applyAlignment="1" applyProtection="1">
      <alignment horizontal="left" vertical="center" wrapText="1"/>
      <protection locked="0"/>
    </xf>
    <xf numFmtId="0" fontId="38" fillId="0" borderId="21" xfId="2" applyFont="1" applyBorder="1" applyAlignment="1" applyProtection="1">
      <alignment horizontal="left" vertical="center" wrapText="1"/>
      <protection locked="0"/>
    </xf>
    <xf numFmtId="0" fontId="31" fillId="27" borderId="15" xfId="2" applyFont="1" applyFill="1" applyBorder="1" applyAlignment="1">
      <alignment vertical="center" wrapText="1"/>
    </xf>
    <xf numFmtId="0" fontId="38" fillId="0" borderId="15" xfId="2" applyFont="1" applyBorder="1" applyAlignment="1" applyProtection="1">
      <alignment horizontal="justify" vertical="center" wrapText="1"/>
      <protection locked="0"/>
    </xf>
    <xf numFmtId="0" fontId="38" fillId="0" borderId="16" xfId="2" applyFont="1" applyBorder="1" applyAlignment="1" applyProtection="1">
      <alignment horizontal="justify" vertical="center" wrapText="1"/>
      <protection locked="0"/>
    </xf>
    <xf numFmtId="0" fontId="38" fillId="24" borderId="1" xfId="2" applyFont="1" applyFill="1" applyBorder="1" applyAlignment="1" applyProtection="1">
      <alignment vertical="center" wrapText="1"/>
      <protection locked="0"/>
    </xf>
    <xf numFmtId="0" fontId="38" fillId="24" borderId="2" xfId="2" applyFont="1" applyFill="1" applyBorder="1" applyAlignment="1" applyProtection="1">
      <alignment vertical="center" wrapText="1"/>
      <protection locked="0"/>
    </xf>
    <xf numFmtId="0" fontId="38" fillId="24" borderId="8" xfId="2" applyFont="1" applyFill="1" applyBorder="1" applyAlignment="1" applyProtection="1">
      <alignment vertical="center" wrapText="1"/>
      <protection locked="0"/>
    </xf>
    <xf numFmtId="0" fontId="31" fillId="27" borderId="4" xfId="2" applyFont="1" applyFill="1" applyBorder="1" applyAlignment="1">
      <alignment horizontal="left" vertical="center" wrapText="1"/>
    </xf>
    <xf numFmtId="0" fontId="38" fillId="24" borderId="1" xfId="2" applyFont="1" applyFill="1" applyBorder="1" applyAlignment="1" applyProtection="1">
      <alignment horizontal="left" vertical="center" wrapText="1"/>
      <protection locked="0"/>
    </xf>
    <xf numFmtId="0" fontId="38" fillId="24" borderId="2" xfId="2" applyFont="1" applyFill="1" applyBorder="1" applyAlignment="1" applyProtection="1">
      <alignment horizontal="left" vertical="center" wrapText="1"/>
      <protection locked="0"/>
    </xf>
    <xf numFmtId="0" fontId="38" fillId="24" borderId="8" xfId="2" applyFont="1" applyFill="1" applyBorder="1" applyAlignment="1" applyProtection="1">
      <alignment horizontal="left" vertical="center" wrapText="1"/>
      <protection locked="0"/>
    </xf>
    <xf numFmtId="0" fontId="31" fillId="27" borderId="15" xfId="2" applyFont="1" applyFill="1" applyBorder="1" applyAlignment="1">
      <alignment horizontal="left" vertical="center" wrapText="1"/>
    </xf>
    <xf numFmtId="0" fontId="31" fillId="30" borderId="4" xfId="2" applyFont="1" applyFill="1" applyBorder="1" applyAlignment="1">
      <alignment vertical="center" wrapText="1"/>
    </xf>
    <xf numFmtId="0" fontId="31" fillId="27" borderId="26" xfId="2" applyFont="1" applyFill="1" applyBorder="1" applyAlignment="1">
      <alignment horizontal="left" vertical="center" wrapText="1"/>
    </xf>
    <xf numFmtId="0" fontId="29" fillId="0" borderId="39" xfId="2" applyFont="1" applyBorder="1" applyAlignment="1">
      <alignment horizontal="center"/>
    </xf>
    <xf numFmtId="0" fontId="29" fillId="0" borderId="33" xfId="2" applyFont="1" applyBorder="1" applyAlignment="1">
      <alignment horizontal="center"/>
    </xf>
    <xf numFmtId="0" fontId="29" fillId="0" borderId="38" xfId="2" applyFont="1" applyBorder="1" applyAlignment="1">
      <alignment horizontal="center"/>
    </xf>
    <xf numFmtId="0" fontId="1" fillId="0" borderId="4" xfId="2" applyBorder="1" applyAlignment="1"/>
    <xf numFmtId="0" fontId="1" fillId="0" borderId="19" xfId="2" applyBorder="1" applyAlignment="1"/>
    <xf numFmtId="0" fontId="29" fillId="0" borderId="2" xfId="2" applyFont="1" applyBorder="1" applyAlignment="1">
      <alignment horizontal="center" vertical="center" wrapText="1"/>
    </xf>
    <xf numFmtId="0" fontId="29" fillId="0" borderId="8" xfId="2" applyFont="1" applyBorder="1" applyAlignment="1">
      <alignment horizontal="center" vertical="center" wrapText="1"/>
    </xf>
    <xf numFmtId="0" fontId="29" fillId="0" borderId="19" xfId="2" applyFont="1" applyBorder="1" applyAlignment="1">
      <alignment horizontal="center"/>
    </xf>
    <xf numFmtId="0" fontId="29" fillId="0" borderId="36" xfId="2" applyFont="1" applyBorder="1" applyAlignment="1">
      <alignment horizontal="center" vertical="center" wrapText="1"/>
    </xf>
    <xf numFmtId="0" fontId="29" fillId="0" borderId="20" xfId="2" applyFont="1" applyBorder="1" applyAlignment="1">
      <alignment horizontal="center" vertical="center" wrapText="1"/>
    </xf>
    <xf numFmtId="0" fontId="29" fillId="0" borderId="21" xfId="2" applyFont="1" applyBorder="1" applyAlignment="1">
      <alignment horizontal="center" vertical="center" wrapText="1"/>
    </xf>
    <xf numFmtId="0" fontId="29" fillId="0" borderId="26" xfId="2" applyFont="1" applyBorder="1" applyAlignment="1">
      <alignment horizontal="center" vertical="center"/>
    </xf>
    <xf numFmtId="0" fontId="29" fillId="0" borderId="27" xfId="2" applyFont="1" applyBorder="1" applyAlignment="1">
      <alignment horizontal="center" vertical="center"/>
    </xf>
    <xf numFmtId="0" fontId="1" fillId="26" borderId="15" xfId="2" applyFill="1" applyBorder="1" applyAlignment="1"/>
    <xf numFmtId="0" fontId="1" fillId="26" borderId="16" xfId="2" applyFill="1" applyBorder="1" applyAlignment="1"/>
    <xf numFmtId="0" fontId="52" fillId="0" borderId="4" xfId="2" applyFont="1" applyBorder="1" applyAlignment="1">
      <alignment horizontal="left" vertical="center" wrapText="1"/>
    </xf>
    <xf numFmtId="0" fontId="52" fillId="0" borderId="26" xfId="2" applyFont="1" applyBorder="1" applyAlignment="1">
      <alignment horizontal="left" vertical="center" wrapText="1"/>
    </xf>
    <xf numFmtId="0" fontId="6" fillId="0" borderId="26" xfId="2" applyFont="1" applyFill="1" applyBorder="1" applyAlignment="1" applyProtection="1">
      <alignment horizontal="center" vertical="center" wrapText="1"/>
      <protection locked="0"/>
    </xf>
    <xf numFmtId="0" fontId="6" fillId="0" borderId="27" xfId="2" applyFont="1" applyFill="1" applyBorder="1" applyAlignment="1" applyProtection="1">
      <alignment horizontal="center" vertical="center" wrapText="1"/>
      <protection locked="0"/>
    </xf>
    <xf numFmtId="0" fontId="53" fillId="0" borderId="4" xfId="2" applyFont="1" applyBorder="1" applyAlignment="1">
      <alignment horizontal="left" vertical="center" wrapText="1"/>
    </xf>
    <xf numFmtId="0" fontId="52" fillId="0" borderId="1" xfId="2" applyFont="1" applyBorder="1" applyAlignment="1">
      <alignment horizontal="left" vertical="center" wrapText="1"/>
    </xf>
    <xf numFmtId="0" fontId="52" fillId="0" borderId="3" xfId="2" applyFont="1" applyBorder="1" applyAlignment="1">
      <alignment horizontal="left" vertical="center" wrapText="1"/>
    </xf>
    <xf numFmtId="0" fontId="6" fillId="14" borderId="40" xfId="2" applyFont="1" applyFill="1" applyBorder="1" applyAlignment="1">
      <alignment horizontal="center" vertical="center" wrapText="1"/>
    </xf>
    <xf numFmtId="0" fontId="6" fillId="14" borderId="53" xfId="2" applyFont="1" applyFill="1" applyBorder="1" applyAlignment="1">
      <alignment horizontal="center" vertical="center" wrapText="1"/>
    </xf>
    <xf numFmtId="0" fontId="6" fillId="18" borderId="9" xfId="2" applyFont="1" applyFill="1" applyBorder="1" applyAlignment="1">
      <alignment horizontal="center" vertical="center" wrapText="1"/>
    </xf>
    <xf numFmtId="0" fontId="6" fillId="18" borderId="23" xfId="2" applyFont="1" applyFill="1" applyBorder="1" applyAlignment="1">
      <alignment horizontal="center" vertical="center" wrapText="1"/>
    </xf>
    <xf numFmtId="0" fontId="6" fillId="18" borderId="10" xfId="2" applyFont="1" applyFill="1" applyBorder="1" applyAlignment="1">
      <alignment horizontal="center" vertical="center" wrapText="1"/>
    </xf>
    <xf numFmtId="0" fontId="6" fillId="18" borderId="0" xfId="2" applyFont="1" applyFill="1" applyBorder="1" applyAlignment="1">
      <alignment horizontal="center" vertical="center" wrapText="1"/>
    </xf>
    <xf numFmtId="0" fontId="6" fillId="18" borderId="63" xfId="2" applyFont="1" applyFill="1" applyBorder="1" applyAlignment="1">
      <alignment horizontal="center" vertical="center" wrapText="1"/>
    </xf>
    <xf numFmtId="0" fontId="6" fillId="18" borderId="44" xfId="2" applyFont="1" applyFill="1" applyBorder="1" applyAlignment="1">
      <alignment horizontal="center" vertical="center" wrapText="1"/>
    </xf>
    <xf numFmtId="0" fontId="27" fillId="0" borderId="9" xfId="2" applyFont="1" applyBorder="1" applyAlignment="1" applyProtection="1">
      <alignment horizontal="justify" vertical="center" wrapText="1"/>
      <protection locked="0"/>
    </xf>
    <xf numFmtId="0" fontId="27" fillId="0" borderId="23" xfId="2" applyFont="1" applyBorder="1" applyAlignment="1" applyProtection="1">
      <alignment horizontal="justify" vertical="center" wrapText="1"/>
      <protection locked="0"/>
    </xf>
    <xf numFmtId="0" fontId="27" fillId="0" borderId="18" xfId="2" applyFont="1" applyBorder="1" applyAlignment="1" applyProtection="1">
      <alignment horizontal="justify" vertical="center" wrapText="1"/>
      <protection locked="0"/>
    </xf>
    <xf numFmtId="0" fontId="27" fillId="0" borderId="10" xfId="2" applyFont="1" applyBorder="1" applyAlignment="1" applyProtection="1">
      <alignment horizontal="left" vertical="center" wrapText="1"/>
      <protection locked="0"/>
    </xf>
    <xf numFmtId="0" fontId="27" fillId="0" borderId="0" xfId="2" applyFont="1" applyBorder="1" applyAlignment="1" applyProtection="1">
      <alignment horizontal="left" vertical="center" wrapText="1"/>
      <protection locked="0"/>
    </xf>
    <xf numFmtId="0" fontId="27" fillId="0" borderId="24" xfId="2" applyFont="1" applyBorder="1" applyAlignment="1" applyProtection="1">
      <alignment horizontal="left" vertical="center" wrapText="1"/>
      <protection locked="0"/>
    </xf>
    <xf numFmtId="0" fontId="54" fillId="0" borderId="51" xfId="2" applyFont="1" applyBorder="1" applyAlignment="1" applyProtection="1">
      <alignment horizontal="left" vertical="center" wrapText="1"/>
      <protection locked="0"/>
    </xf>
    <xf numFmtId="0" fontId="54" fillId="0" borderId="54" xfId="2" applyFont="1" applyBorder="1" applyAlignment="1" applyProtection="1">
      <alignment horizontal="left" vertical="center" wrapText="1"/>
      <protection locked="0"/>
    </xf>
    <xf numFmtId="0" fontId="54" fillId="0" borderId="55" xfId="2" applyFont="1" applyBorder="1" applyAlignment="1" applyProtection="1">
      <alignment horizontal="left" vertical="center" wrapText="1"/>
      <protection locked="0"/>
    </xf>
    <xf numFmtId="0" fontId="6" fillId="0" borderId="44" xfId="2" applyFont="1" applyFill="1" applyBorder="1" applyAlignment="1">
      <alignment horizontal="center" vertical="center" wrapText="1"/>
    </xf>
    <xf numFmtId="0" fontId="27" fillId="4" borderId="9" xfId="2" applyFont="1" applyFill="1" applyBorder="1" applyAlignment="1" applyProtection="1">
      <alignment horizontal="left" vertical="center" wrapText="1"/>
      <protection locked="0"/>
    </xf>
    <xf numFmtId="0" fontId="27" fillId="4" borderId="23" xfId="2" applyFont="1" applyFill="1" applyBorder="1" applyAlignment="1" applyProtection="1">
      <alignment horizontal="left" vertical="center" wrapText="1"/>
      <protection locked="0"/>
    </xf>
    <xf numFmtId="0" fontId="27" fillId="4" borderId="57" xfId="2" applyFont="1" applyFill="1" applyBorder="1" applyAlignment="1" applyProtection="1">
      <alignment horizontal="left" vertical="center" wrapText="1"/>
      <protection locked="0"/>
    </xf>
    <xf numFmtId="0" fontId="37" fillId="0" borderId="4" xfId="2" quotePrefix="1" applyFont="1" applyFill="1" applyBorder="1" applyAlignment="1">
      <alignment horizontal="center" vertical="center" wrapText="1"/>
    </xf>
    <xf numFmtId="0" fontId="3" fillId="0" borderId="4" xfId="0" applyFont="1" applyBorder="1" applyAlignment="1">
      <alignment horizontal="center" vertical="center" wrapText="1"/>
    </xf>
    <xf numFmtId="164" fontId="3" fillId="0" borderId="4" xfId="1" applyNumberFormat="1" applyFont="1" applyBorder="1" applyAlignment="1" applyProtection="1">
      <alignment horizontal="center" vertical="center" wrapText="1"/>
      <protection locked="0"/>
    </xf>
    <xf numFmtId="0" fontId="0" fillId="0" borderId="4" xfId="0"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0" fillId="5" borderId="14"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6"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164" fontId="3" fillId="0" borderId="5" xfId="1" applyNumberFormat="1" applyFont="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49" fillId="0" borderId="4" xfId="0" applyFont="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8" fillId="32" borderId="5" xfId="0" applyFont="1" applyFill="1" applyBorder="1" applyAlignment="1">
      <alignment horizontal="center" vertical="center" wrapText="1"/>
    </xf>
    <xf numFmtId="0" fontId="8" fillId="32" borderId="7" xfId="0" applyFont="1" applyFill="1" applyBorder="1" applyAlignment="1">
      <alignment horizontal="center" vertical="center" wrapText="1"/>
    </xf>
    <xf numFmtId="0" fontId="8" fillId="13" borderId="54" xfId="0" applyFont="1" applyFill="1" applyBorder="1" applyAlignment="1">
      <alignment horizontal="center" vertical="center"/>
    </xf>
    <xf numFmtId="0" fontId="8" fillId="32" borderId="4" xfId="0" applyFont="1" applyFill="1" applyBorder="1" applyAlignment="1">
      <alignment horizontal="center" vertical="center" wrapText="1"/>
    </xf>
    <xf numFmtId="0" fontId="8" fillId="32" borderId="1" xfId="0" applyFont="1" applyFill="1" applyBorder="1" applyAlignment="1">
      <alignment horizontal="center" vertical="center" wrapText="1"/>
    </xf>
    <xf numFmtId="0" fontId="8" fillId="32" borderId="2" xfId="0" applyFont="1" applyFill="1" applyBorder="1" applyAlignment="1">
      <alignment horizontal="center" vertical="center" wrapText="1"/>
    </xf>
    <xf numFmtId="0" fontId="8" fillId="32" borderId="3" xfId="0" applyFont="1" applyFill="1" applyBorder="1" applyAlignment="1">
      <alignment horizontal="center" vertical="center" wrapText="1"/>
    </xf>
  </cellXfs>
  <cellStyles count="75">
    <cellStyle name="Dziesiętny" xfId="1" builtinId="3"/>
    <cellStyle name="Dziesiętny 2" xfId="19"/>
    <cellStyle name="Dziesiętny 2 2" xfId="32"/>
    <cellStyle name="Dziesiętny 2 2 2" xfId="35"/>
    <cellStyle name="Dziesiętny 2 2 3" xfId="62"/>
    <cellStyle name="Dziesiętny 2 3" xfId="34"/>
    <cellStyle name="Dziesiętny 2 4" xfId="73"/>
    <cellStyle name="Dziesiętny 2 5" xfId="74"/>
    <cellStyle name="Dziesiętny 3" xfId="29"/>
    <cellStyle name="Dziesiętny 3 2" xfId="61"/>
    <cellStyle name="Dziesiętny 4" xfId="33"/>
    <cellStyle name="Hiperłącze" xfId="25" builtinId="8"/>
    <cellStyle name="Normalny" xfId="0" builtinId="0"/>
    <cellStyle name="Normalny 2" xfId="2"/>
    <cellStyle name="Normalny 2 10" xfId="20"/>
    <cellStyle name="Normalny 2 10 2" xfId="59"/>
    <cellStyle name="Normalny 2 10 3" xfId="45"/>
    <cellStyle name="Normalny 2 10 4" xfId="52"/>
    <cellStyle name="Normalny 2 10 5" xfId="38"/>
    <cellStyle name="Normalny 2 10 6" xfId="67"/>
    <cellStyle name="Normalny 2 11" xfId="23"/>
    <cellStyle name="Normalny 2 12" xfId="50"/>
    <cellStyle name="Normalny 2 2" xfId="22"/>
    <cellStyle name="Normalny 2 3" xfId="17"/>
    <cellStyle name="Normalny 2 4" xfId="9"/>
    <cellStyle name="Normalny 2 4 2" xfId="16"/>
    <cellStyle name="Normalny 2 4 3" xfId="4"/>
    <cellStyle name="Normalny 2 5" xfId="8"/>
    <cellStyle name="Normalny 2 5 2" xfId="30"/>
    <cellStyle name="Normalny 2 5 2 2 2" xfId="3"/>
    <cellStyle name="Normalny 2 5 2 2 2 2" xfId="53"/>
    <cellStyle name="Normalny 2 5 2 2 2 3" xfId="39"/>
    <cellStyle name="Normalny 2 5 2 5" xfId="24"/>
    <cellStyle name="Normalny 2 5 3" xfId="7"/>
    <cellStyle name="Normalny 2 5 4" xfId="13"/>
    <cellStyle name="Normalny 2 6" xfId="21"/>
    <cellStyle name="Normalny 2 6 2" xfId="64"/>
    <cellStyle name="Normalny 2 6 3" xfId="44"/>
    <cellStyle name="Normalny 2 7 2" xfId="11"/>
    <cellStyle name="Normalny 2 7 2 2" xfId="6"/>
    <cellStyle name="Normalny 2 7 2 3" xfId="48"/>
    <cellStyle name="Normalny 2 7 2 4" xfId="56"/>
    <cellStyle name="Normalny 2 7 2 5" xfId="42"/>
    <cellStyle name="Normalny 2 7 2 6" xfId="71"/>
    <cellStyle name="Normalny 2 7 3" xfId="15"/>
    <cellStyle name="Normalny 2 8" xfId="10"/>
    <cellStyle name="Normalny 2 8 2" xfId="5"/>
    <cellStyle name="Normalny 2 8 3" xfId="46"/>
    <cellStyle name="Normalny 2 8 4" xfId="54"/>
    <cellStyle name="Normalny 2 8 5" xfId="26"/>
    <cellStyle name="Normalny 2 8 6" xfId="68"/>
    <cellStyle name="Normalny 2 9" xfId="12"/>
    <cellStyle name="Normalny 2 9 2" xfId="14"/>
    <cellStyle name="Normalny 2 9 2 2" xfId="70"/>
    <cellStyle name="Normalny 2 9 3" xfId="57"/>
    <cellStyle name="Normalny 2 9 4" xfId="40"/>
    <cellStyle name="Normalny 3" xfId="28"/>
    <cellStyle name="Normalny 3 10" xfId="51"/>
    <cellStyle name="Normalny 3 11" xfId="49"/>
    <cellStyle name="Normalny 3 5 2" xfId="31"/>
    <cellStyle name="Normalny 3 5 2 2" xfId="65"/>
    <cellStyle name="Normalny 3 5 2 4" xfId="66"/>
    <cellStyle name="Normalny 3 9 2" xfId="63"/>
    <cellStyle name="Normalny 3 9 3" xfId="58"/>
    <cellStyle name="Normalny 3 9 4" xfId="43"/>
    <cellStyle name="Normalny 3 9 5" xfId="72"/>
    <cellStyle name="Normalny 4" xfId="27"/>
    <cellStyle name="Procentowy 2" xfId="18"/>
    <cellStyle name="Procentowy 2 2" xfId="36"/>
    <cellStyle name="Procentowy 2 3" xfId="37"/>
    <cellStyle name="Procentowy 2 3 2" xfId="60"/>
    <cellStyle name="Procentowy 2 3 3" xfId="47"/>
    <cellStyle name="Procentowy 2 3 4" xfId="55"/>
    <cellStyle name="Procentowy 2 3 5" xfId="41"/>
    <cellStyle name="Procentowy 2 3 5 2" xfId="69"/>
  </cellStyles>
  <dxfs count="8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z val="11"/>
        <color rgb="FF000000"/>
        <name val="Calibri"/>
      </font>
      <fill>
        <patternFill>
          <bgColor rgb="FFFDEA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3" formatCode="&quot;pozostaw puste&quot;;&quot;pozostaw puste&quot;;&quot;pozostaw puste&quot;;&quot;pozostaw puste&quot;"/>
      <fill>
        <patternFill>
          <bgColor theme="0" tint="-4.9989318521683403E-2"/>
        </patternFill>
      </fill>
    </dxf>
    <dxf>
      <numFmt numFmtId="173" formatCode="&quot;pozostaw puste&quot;;&quot;pozostaw puste&quot;;&quot;pozostaw puste&quot;;&quot;pozostaw puste&quot;"/>
      <fill>
        <patternFill>
          <bgColor theme="0" tint="-4.9989318521683403E-2"/>
        </patternFill>
      </fill>
    </dxf>
    <dxf>
      <numFmt numFmtId="173" formatCode="&quot;pozostaw puste&quot;;&quot;pozostaw puste&quot;;&quot;pozostaw puste&quot;;&quot;pozostaw puste&quot;"/>
      <fill>
        <patternFill>
          <bgColor theme="0" tint="-4.9989318521683403E-2"/>
        </patternFill>
      </fill>
    </dxf>
    <dxf>
      <numFmt numFmtId="173" formatCode="&quot;pozostaw puste&quot;;&quot;pozostaw puste&quot;;&quot;pozostaw puste&quot;;&quot;pozostaw puste&quot;"/>
      <fill>
        <patternFill>
          <bgColor theme="0" tint="-4.9989318521683403E-2"/>
        </patternFill>
      </fill>
    </dxf>
    <dxf>
      <numFmt numFmtId="174"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FF"/>
      <color rgb="FFFFFFCC"/>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esiarz\Desktop\Kopia%20za&#322;%20%201%20dla%20KS%20Plan%20Dzia&#322;a&#324;%20POI&#346;%20%202016%2005%2010%20CU%20po%20korekcie%20+%20kryteria_31.05.20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Users\j.gesiarz\Desktop\fiszki%20CU\Bia&#322;ystok\fiszki\Fiszka_projektowa_USK%20w%20Bia&#322;ymastoku_CU_04.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gesiarz\Desktop\2016.05.05%20dla%20Ma&#322;go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gesiarz\Desktop\Za&#322;%201%20do%20uchwa&#322;y%2020_WZ&#211;R%20RPD%20ZDROWIE_19.04.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j.gesiarz\AppData\Local\Microsoft\Windows\INetCache\Content.Outlook\M5JRK7XD\Za&#322;%201%20do%20uchwa&#322;y%2020_WZ&#211;R%20RPD%20ZDROWIE_19%2004%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gesiarz\AppData\Local\Microsoft\Windows\INetCache\Content.Outlook\M5JRK7XD\Za&#322;%201%20do%20uchwa&#322;y%2020_WZ&#211;R%20RPD%20ZDROWIE_19%2004%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R5FE9~1.WOJ\AppData\Local\Temp\Rar$DI69.472\formularz%20Planu%20dzia&#322;a&#32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gesiarz\Desktop\fiszki%20CU\Bia&#322;ystok\fiszki\Fiszka_projektowa_USK%20w%20Bia&#322;ymastoku_CU_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bez ambulansów lpr i ląd"/>
      <sheetName val="dane całość bez ambulansów"/>
      <sheetName val="dane do zał.1 całość"/>
      <sheetName val="baza"/>
      <sheetName val="od jarka"/>
      <sheetName val="wskaźniki"/>
      <sheetName val="tab. przest wskaźniki"/>
      <sheetName val="wskaźniki - final"/>
      <sheetName val="wskaźniki do z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Etykiety wierszy</v>
          </cell>
          <cell r="B1" t="str">
            <v>wskaźniki produktu łącznie</v>
          </cell>
        </row>
        <row r="2">
          <cell r="A2" t="str">
            <v>POIS.12.01.00-00-001/10</v>
          </cell>
          <cell r="B2" t="str">
            <v xml:space="preserve">  Liczba wybudowanych instytucji ochrony zdrowia - 1</v>
          </cell>
        </row>
        <row r="3">
          <cell r="A3" t="str">
            <v>POIS.12.01.00-00-001/11</v>
          </cell>
          <cell r="B3" t="str">
            <v>Liczba doposażonych instytucji ochrony zdrowia - 1 Liczba przebudowanych instytucji ochrony zdrowia - 1 Liczba wybudowanych instytucji ochrony zdrowia - 1</v>
          </cell>
        </row>
        <row r="4">
          <cell r="A4" t="str">
            <v>POIS.12.01.00-00-002/10</v>
          </cell>
          <cell r="B4" t="str">
            <v xml:space="preserve">  Liczba wybudowanych instytucji ochrony zdrowia - 1</v>
          </cell>
        </row>
        <row r="5">
          <cell r="A5" t="str">
            <v>POIS.12.01.00-00-002/11</v>
          </cell>
          <cell r="B5" t="str">
            <v>Liczba doposażonych instytucji ochrony zdrowia - 1 Liczba przebudowanych instytucji ochrony zdrowia - 1 Liczba wybudowanych instytucji ochrony zdrowia - 1</v>
          </cell>
        </row>
        <row r="6">
          <cell r="A6" t="str">
            <v>POIS.12.01.00-00-003/10</v>
          </cell>
          <cell r="B6" t="str">
            <v xml:space="preserve">  Liczba wybudowanych instytucji ochrony zdrowia - 1</v>
          </cell>
        </row>
        <row r="7">
          <cell r="A7" t="str">
            <v>POIS.12.01.00-00-003/11</v>
          </cell>
          <cell r="B7" t="str">
            <v xml:space="preserve">  Liczba wybudowanych instytucji ochrony zdrowia - 4</v>
          </cell>
        </row>
        <row r="8">
          <cell r="A8" t="str">
            <v>POIS.12.01.00-00-004/10</v>
          </cell>
          <cell r="B8" t="str">
            <v xml:space="preserve">Liczba doposażonych instytucji ochrony zdrowia - 1  </v>
          </cell>
        </row>
        <row r="9">
          <cell r="A9" t="str">
            <v>POIS.12.01.00-00-004/11</v>
          </cell>
          <cell r="B9" t="str">
            <v xml:space="preserve">Liczba doposażonych instytucji ochrony zdrowia - 1 Liczba przebudowanych instytucji ochrony zdrowia - 1 </v>
          </cell>
        </row>
        <row r="10">
          <cell r="A10" t="str">
            <v>POIS.12.01.00-00-006/10</v>
          </cell>
          <cell r="B10" t="str">
            <v xml:space="preserve">  Liczba wybudowanych instytucji ochrony zdrowia - 1</v>
          </cell>
        </row>
        <row r="11">
          <cell r="A11" t="str">
            <v>POIS.12.01.00-00-008/10</v>
          </cell>
          <cell r="B11" t="str">
            <v xml:space="preserve">  Liczba wybudowanych instytucji ochrony zdrowia - 1</v>
          </cell>
        </row>
        <row r="12">
          <cell r="A12" t="str">
            <v>POIS.12.01.00-00-010/10</v>
          </cell>
          <cell r="B12" t="str">
            <v xml:space="preserve">  Liczba wybudowanych instytucji ochrony zdrowia - 1</v>
          </cell>
        </row>
        <row r="13">
          <cell r="A13" t="str">
            <v>POIS.12.01.00-00-011/10</v>
          </cell>
          <cell r="B13" t="str">
            <v xml:space="preserve">  Liczba wybudowanych instytucji ochrony zdrowia - 1</v>
          </cell>
        </row>
        <row r="14">
          <cell r="A14" t="str">
            <v>POIS.12.01.00-00-014/10</v>
          </cell>
          <cell r="B14" t="str">
            <v xml:space="preserve">  Liczba wybudowanych instytucji ochrony zdrowia - 1</v>
          </cell>
        </row>
        <row r="15">
          <cell r="A15" t="str">
            <v>POIS.12.01.00-00-015/10</v>
          </cell>
          <cell r="B15" t="str">
            <v xml:space="preserve">  Liczba wybudowanych instytucji ochrony zdrowia - 1</v>
          </cell>
        </row>
        <row r="16">
          <cell r="A16" t="str">
            <v>POIS.12.01.00-00-016/10</v>
          </cell>
          <cell r="B16" t="str">
            <v xml:space="preserve">  Liczba wybudowanych instytucji ochrony zdrowia - 1</v>
          </cell>
        </row>
        <row r="17">
          <cell r="A17" t="str">
            <v>POIS.12.01.00-00-017/10</v>
          </cell>
          <cell r="B17" t="str">
            <v xml:space="preserve">  Liczba wybudowanych instytucji ochrony zdrowia - 1</v>
          </cell>
        </row>
        <row r="18">
          <cell r="A18" t="str">
            <v>POIS.12.01.00-00-019/10</v>
          </cell>
          <cell r="B18" t="str">
            <v xml:space="preserve">  Liczba wybudowanych instytucji ochrony zdrowia - 1</v>
          </cell>
        </row>
        <row r="19">
          <cell r="A19" t="str">
            <v>POIS.12.01.00-00-020/10</v>
          </cell>
          <cell r="B19" t="str">
            <v xml:space="preserve">  Liczba wybudowanych instytucji ochrony zdrowia - 1</v>
          </cell>
        </row>
        <row r="20">
          <cell r="A20" t="str">
            <v>POIS.12.01.00-00-021/10</v>
          </cell>
          <cell r="B20" t="str">
            <v xml:space="preserve">  Liczba wybudowanych instytucji ochrony zdrowia - 1</v>
          </cell>
        </row>
        <row r="21">
          <cell r="A21" t="str">
            <v>POIS.12.01.00-00-024/10</v>
          </cell>
          <cell r="B21" t="str">
            <v xml:space="preserve">  Liczba wybudowanych instytucji ochrony zdrowia - 1</v>
          </cell>
        </row>
        <row r="22">
          <cell r="A22" t="str">
            <v>POIS.12.01.00-00-025/10</v>
          </cell>
          <cell r="B22" t="str">
            <v xml:space="preserve">  Liczba wybudowanych instytucji ochrony zdrowia - 1</v>
          </cell>
        </row>
        <row r="23">
          <cell r="A23" t="str">
            <v>POIS.12.01.00-00-026/10</v>
          </cell>
          <cell r="B23" t="str">
            <v xml:space="preserve">  Liczba wybudowanych instytucji ochrony zdrowia - 1</v>
          </cell>
        </row>
        <row r="24">
          <cell r="A24" t="str">
            <v>POIS.12.01.00-00-027/10</v>
          </cell>
          <cell r="B24" t="str">
            <v xml:space="preserve">  Liczba wybudowanych instytucji ochrony zdrowia - 1</v>
          </cell>
        </row>
        <row r="25">
          <cell r="A25" t="str">
            <v>POIS.12.01.00-00-028/10</v>
          </cell>
          <cell r="B25" t="str">
            <v xml:space="preserve">  Liczba wybudowanych instytucji ochrony zdrowia - 1</v>
          </cell>
        </row>
        <row r="26">
          <cell r="A26" t="str">
            <v>POIS.12.01.00-00-033/10</v>
          </cell>
          <cell r="B26" t="str">
            <v xml:space="preserve">  Liczba wybudowanych instytucji ochrony zdrowia - 1</v>
          </cell>
        </row>
        <row r="27">
          <cell r="A27" t="str">
            <v>POIS.12.01.00-00-034/10</v>
          </cell>
          <cell r="B27" t="str">
            <v xml:space="preserve">  Liczba wybudowanych instytucji ochrony zdrowia - 1</v>
          </cell>
        </row>
        <row r="28">
          <cell r="A28" t="str">
            <v>POIS.12.01.00-00-035/10</v>
          </cell>
          <cell r="B28" t="str">
            <v xml:space="preserve">  Liczba wybudowanych instytucji ochrony zdrowia - 1</v>
          </cell>
        </row>
        <row r="29">
          <cell r="A29" t="str">
            <v>POIS.12.01.00-00-036/10</v>
          </cell>
          <cell r="B29" t="str">
            <v xml:space="preserve">  Liczba wybudowanych instytucji ochrony zdrowia - 1</v>
          </cell>
        </row>
        <row r="30">
          <cell r="A30" t="str">
            <v>POIS.12.01.00-00-037/10</v>
          </cell>
          <cell r="B30" t="str">
            <v xml:space="preserve">  Liczba wybudowanych instytucji ochrony zdrowia - 1</v>
          </cell>
        </row>
        <row r="31">
          <cell r="A31" t="str">
            <v>POIS.12.01.00-00-038/10</v>
          </cell>
          <cell r="B31" t="str">
            <v xml:space="preserve">  Liczba wybudowanych instytucji ochrony zdrowia - 1</v>
          </cell>
        </row>
        <row r="32">
          <cell r="A32" t="str">
            <v>POIS.12.01.00-00-039/10</v>
          </cell>
          <cell r="B32" t="str">
            <v xml:space="preserve">  Liczba wybudowanych instytucji ochrony zdrowia - 1</v>
          </cell>
        </row>
        <row r="33">
          <cell r="A33" t="str">
            <v>POIS.12.01.00-00-041/10</v>
          </cell>
          <cell r="B33" t="str">
            <v xml:space="preserve">  Liczba wybudowanych instytucji ochrony zdrowia - 1</v>
          </cell>
        </row>
        <row r="34">
          <cell r="A34" t="str">
            <v>POIS.12.01.00-00-042/10</v>
          </cell>
          <cell r="B34" t="str">
            <v xml:space="preserve">  Liczba wybudowanych instytucji ochrony zdrowia - 1</v>
          </cell>
        </row>
        <row r="35">
          <cell r="A35" t="str">
            <v>POIS.12.01.00-00-044/10</v>
          </cell>
          <cell r="B35" t="str">
            <v xml:space="preserve">  Liczba wybudowanych instytucji ochrony zdrowia - 1</v>
          </cell>
        </row>
        <row r="36">
          <cell r="A36" t="str">
            <v>POIS.12.01.00-00-047/10</v>
          </cell>
          <cell r="B36" t="str">
            <v xml:space="preserve">  Liczba wybudowanych instytucji ochrony zdrowia - 1</v>
          </cell>
        </row>
        <row r="37">
          <cell r="A37" t="str">
            <v>POIS.12.01.00-00-050/10</v>
          </cell>
          <cell r="B37" t="str">
            <v xml:space="preserve">  Liczba wybudowanych instytucji ochrony zdrowia - 1</v>
          </cell>
        </row>
        <row r="38">
          <cell r="A38" t="str">
            <v>POIS.12.01.00-00-051/10</v>
          </cell>
          <cell r="B38" t="str">
            <v xml:space="preserve">  Liczba wybudowanych instytucji ochrony zdrowia - 1</v>
          </cell>
        </row>
        <row r="39">
          <cell r="A39" t="str">
            <v>POIS.12.01.00-00-052/10</v>
          </cell>
          <cell r="B39" t="str">
            <v xml:space="preserve">  Liczba wybudowanych instytucji ochrony zdrowia - 1</v>
          </cell>
        </row>
        <row r="40">
          <cell r="A40" t="str">
            <v>POIS.12.01.00-00-053/10</v>
          </cell>
          <cell r="B40" t="str">
            <v xml:space="preserve">  Liczba wybudowanych instytucji ochrony zdrowia - 1</v>
          </cell>
        </row>
        <row r="41">
          <cell r="A41" t="str">
            <v>POIS.12.01.00-00-055/10</v>
          </cell>
          <cell r="B41" t="str">
            <v xml:space="preserve">  Liczba wybudowanych instytucji ochrony zdrowia - 1</v>
          </cell>
        </row>
        <row r="42">
          <cell r="A42" t="str">
            <v>POIS.12.01.00-00-059/10</v>
          </cell>
          <cell r="B42" t="str">
            <v xml:space="preserve">  Liczba wybudowanych instytucji ochrony zdrowia - 1</v>
          </cell>
        </row>
        <row r="43">
          <cell r="A43" t="str">
            <v>POIS.12.01.00-00-060/10</v>
          </cell>
          <cell r="B43" t="str">
            <v xml:space="preserve">Liczba doposażonych instytucji ochrony zdrowia - 17  </v>
          </cell>
        </row>
        <row r="44">
          <cell r="A44" t="str">
            <v>POIS.12.01.00-00-061/10</v>
          </cell>
          <cell r="B44" t="str">
            <v xml:space="preserve">Liczba doposażonych instytucji ochrony zdrowia - 1  </v>
          </cell>
        </row>
        <row r="45">
          <cell r="A45" t="str">
            <v>POIS.12.01.00-00-062/10</v>
          </cell>
          <cell r="B45" t="str">
            <v xml:space="preserve">Liczba doposażonych instytucji ochrony zdrowia - 1  </v>
          </cell>
        </row>
        <row r="46">
          <cell r="A46" t="str">
            <v>POIS.12.01.00-00-063/10</v>
          </cell>
          <cell r="B46" t="str">
            <v xml:space="preserve">Liczba doposażonych instytucji ochrony zdrowia - 1  </v>
          </cell>
        </row>
        <row r="47">
          <cell r="A47" t="str">
            <v>POIS.12.01.00-00-064/10</v>
          </cell>
          <cell r="B47" t="str">
            <v xml:space="preserve">  Liczba wybudowanych instytucji ochrony zdrowia - 7</v>
          </cell>
        </row>
        <row r="48">
          <cell r="A48" t="str">
            <v>POIS.12.01.00-00-065/10</v>
          </cell>
          <cell r="B48" t="str">
            <v>Liczba doposażonych instytucji ochrony zdrowia - 1  Liczba wybudowanych instytucji ochrony zdrowia - 1</v>
          </cell>
        </row>
        <row r="49">
          <cell r="A49" t="str">
            <v>POIS.12.01.00-00-066/10</v>
          </cell>
          <cell r="B49" t="str">
            <v xml:space="preserve">Liczba doposażonych instytucji ochrony zdrowia - 1 Liczba przebudowanych instytucji ochrony zdrowia - 1 </v>
          </cell>
        </row>
        <row r="50">
          <cell r="A50" t="str">
            <v>POIS.12.01.00-00-067/10</v>
          </cell>
          <cell r="B50" t="str">
            <v xml:space="preserve">Liczba doposażonych instytucji ochrony zdrowia - 1  </v>
          </cell>
        </row>
        <row r="51">
          <cell r="A51" t="str">
            <v>POIS.12.01.00-00-068/10</v>
          </cell>
          <cell r="B51" t="str">
            <v xml:space="preserve">Liczba doposażonych instytucji ochrony zdrowia - 1 Liczba przebudowanych instytucji ochrony zdrowia - 1 </v>
          </cell>
        </row>
        <row r="52">
          <cell r="A52" t="str">
            <v>POIS.12.01.00-00-069/10</v>
          </cell>
          <cell r="B52" t="str">
            <v>Liczba doposażonych instytucji ochrony zdrowia - 1 Liczba przebudowanych instytucji ochrony zdrowia - 1 Liczba wybudowanych instytucji ochrony zdrowia - 1</v>
          </cell>
        </row>
        <row r="53">
          <cell r="A53" t="str">
            <v>POIS.12.01.00-00-070/10</v>
          </cell>
          <cell r="B53" t="str">
            <v xml:space="preserve">Liczba doposażonych instytucji ochrony zdrowia - 1 Liczba przebudowanych instytucji ochrony zdrowia - 1 </v>
          </cell>
        </row>
        <row r="54">
          <cell r="A54" t="str">
            <v>POIS.12.01.00-00-209/08</v>
          </cell>
          <cell r="B54" t="str">
            <v>Liczba doposażonych instytucji ochrony zdrowia - 1 Liczba przebudowanych instytucji ochrony zdrowia - 1 Liczba wybudowanych instytucji ochrony zdrowia - 1</v>
          </cell>
        </row>
        <row r="55">
          <cell r="A55" t="str">
            <v>POIS.12.01.00-00-211/08</v>
          </cell>
          <cell r="B55" t="str">
            <v xml:space="preserve">Liczba doposażonych instytucji ochrony zdrowia - 1  </v>
          </cell>
        </row>
        <row r="56">
          <cell r="A56" t="str">
            <v>POIS.12.01.00-00-212/08</v>
          </cell>
          <cell r="B56" t="str">
            <v xml:space="preserve">Liczba doposażonych instytucji ochrony zdrowia - 1 Liczba przebudowanych instytucji ochrony zdrowia - 1 </v>
          </cell>
        </row>
        <row r="57">
          <cell r="A57" t="str">
            <v>POIS.12.01.00-00-213/08</v>
          </cell>
          <cell r="B57" t="str">
            <v xml:space="preserve">Liczba doposażonych instytucji ochrony zdrowia - 1  </v>
          </cell>
        </row>
        <row r="58">
          <cell r="A58" t="str">
            <v>POIS.12.01.00-00-216/08</v>
          </cell>
          <cell r="B58" t="str">
            <v xml:space="preserve">Liczba doposażonych instytucji ochrony zdrowia - 1 Liczba przebudowanych instytucji ochrony zdrowia - 1 </v>
          </cell>
        </row>
        <row r="59">
          <cell r="A59" t="str">
            <v>POIS.12.01.00-00-217/08</v>
          </cell>
          <cell r="B59" t="str">
            <v xml:space="preserve">Liczba doposażonych instytucji ochrony zdrowia - 1 Liczba przebudowanych instytucji ochrony zdrowia - 1 </v>
          </cell>
        </row>
        <row r="60">
          <cell r="A60" t="str">
            <v>POIS.12.01.00-00-218/08</v>
          </cell>
          <cell r="B60" t="str">
            <v>Liczba doposażonych instytucji ochrony zdrowia - 1 Liczba przebudowanych instytucji ochrony zdrowia - 1 Liczba wybudowanych instytucji ochrony zdrowia - 1</v>
          </cell>
        </row>
        <row r="61">
          <cell r="A61" t="str">
            <v>POIS.12.01.00-00-221/08</v>
          </cell>
          <cell r="B61" t="str">
            <v xml:space="preserve">Liczba doposażonych instytucji ochrony zdrowia - 1 Liczba przebudowanych instytucji ochrony zdrowia - 1 </v>
          </cell>
        </row>
        <row r="62">
          <cell r="A62" t="str">
            <v>POIS.12.01.00-00-223/08</v>
          </cell>
          <cell r="B62" t="str">
            <v xml:space="preserve">Liczba doposażonych instytucji ochrony zdrowia - 1 Liczba przebudowanych instytucji ochrony zdrowia - 1 </v>
          </cell>
        </row>
        <row r="63">
          <cell r="A63" t="str">
            <v>POIS.12.01.00-00-224/08</v>
          </cell>
          <cell r="B63" t="str">
            <v xml:space="preserve">Liczba doposażonych instytucji ochrony zdrowia - 1  </v>
          </cell>
        </row>
        <row r="64">
          <cell r="A64" t="str">
            <v>POIS.12.01.00-00-225/08</v>
          </cell>
          <cell r="B64" t="str">
            <v xml:space="preserve">Liczba doposażonych instytucji ochrony zdrowia - 1 Liczba przebudowanych instytucji ochrony zdrowia - 1 </v>
          </cell>
        </row>
        <row r="65">
          <cell r="A65" t="str">
            <v>POIS.12.01.00-00-227/08</v>
          </cell>
          <cell r="B65" t="str">
            <v>Liczba doposażonych instytucji ochrony zdrowia - 1 Liczba przebudowanych instytucji ochrony zdrowia - 1 Liczba wybudowanych instytucji ochrony zdrowia - 1</v>
          </cell>
        </row>
        <row r="66">
          <cell r="A66" t="str">
            <v>POIS.12.01.00-00-228/08</v>
          </cell>
          <cell r="B66" t="str">
            <v>Liczba doposażonych instytucji ochrony zdrowia - 1 Liczba przebudowanych instytucji ochrony zdrowia - 1 Liczba wybudowanych instytucji ochrony zdrowia - 1</v>
          </cell>
        </row>
        <row r="67">
          <cell r="A67" t="str">
            <v>POIS.12.01.00-00-231/08</v>
          </cell>
          <cell r="B67" t="str">
            <v xml:space="preserve">Liczba doposażonych instytucji ochrony zdrowia - 1 Liczba przebudowanych instytucji ochrony zdrowia - 1 </v>
          </cell>
        </row>
        <row r="68">
          <cell r="A68" t="str">
            <v>POIS.12.01.00-00-232/08</v>
          </cell>
          <cell r="B68" t="str">
            <v xml:space="preserve">Liczba doposażonych instytucji ochrony zdrowia - 1 Liczba przebudowanych instytucji ochrony zdrowia - 1 </v>
          </cell>
        </row>
        <row r="69">
          <cell r="A69" t="str">
            <v>POIS.12.01.00-00-235/08</v>
          </cell>
          <cell r="B69" t="str">
            <v>Liczba doposażonych instytucji ochrony zdrowia - 1  Liczba wybudowanych instytucji ochrony zdrowia - 1</v>
          </cell>
        </row>
        <row r="70">
          <cell r="A70" t="str">
            <v>POIS.12.01.00-00-236/08</v>
          </cell>
          <cell r="B70" t="str">
            <v xml:space="preserve">Liczba doposażonych instytucji ochrony zdrowia - 1  </v>
          </cell>
        </row>
        <row r="71">
          <cell r="A71" t="str">
            <v>POIS.12.01.00-00-237/08</v>
          </cell>
          <cell r="B71" t="str">
            <v xml:space="preserve">  Liczba wybudowanych instytucji ochrony zdrowia - 1</v>
          </cell>
        </row>
        <row r="72">
          <cell r="A72" t="str">
            <v>POIS.12.01.00-00-238/08</v>
          </cell>
          <cell r="B72" t="str">
            <v xml:space="preserve">Liczba doposażonych instytucji ochrony zdrowia - 1  </v>
          </cell>
        </row>
        <row r="73">
          <cell r="A73" t="str">
            <v>POIS.12.01.00-00-239/08</v>
          </cell>
          <cell r="B73" t="str">
            <v xml:space="preserve">Liczba doposażonych instytucji ochrony zdrowia - 1 Liczba przebudowanych instytucji ochrony zdrowia - 1 </v>
          </cell>
        </row>
        <row r="74">
          <cell r="A74" t="str">
            <v>POIS.12.01.00-00-240/08</v>
          </cell>
          <cell r="B74" t="str">
            <v xml:space="preserve">Liczba doposażonych instytucji ochrony zdrowia - 1 Liczba przebudowanych instytucji ochrony zdrowia - 1 </v>
          </cell>
        </row>
        <row r="75">
          <cell r="A75" t="str">
            <v>POIS.12.01.00-00-242/08</v>
          </cell>
          <cell r="B75" t="str">
            <v>Liczba doposażonych instytucji ochrony zdrowia - 1 Liczba przebudowanych instytucji ochrony zdrowia - 1 Liczba wybudowanych instytucji ochrony zdrowia - 1</v>
          </cell>
        </row>
        <row r="76">
          <cell r="A76" t="str">
            <v>POIS.12.01.00-00-244/08</v>
          </cell>
          <cell r="B76" t="str">
            <v>Liczba doposażonych instytucji ochrony zdrowia - 1 Liczba przebudowanych instytucji ochrony zdrowia - 1 Liczba wybudowanych instytucji ochrony zdrowia - 1</v>
          </cell>
        </row>
        <row r="77">
          <cell r="A77" t="str">
            <v>POIS.12.01.00-00-246/08</v>
          </cell>
          <cell r="B77" t="str">
            <v xml:space="preserve">Liczba doposażonych instytucji ochrony zdrowia - 1 Liczba przebudowanych instytucji ochrony zdrowia - 1 </v>
          </cell>
        </row>
        <row r="78">
          <cell r="A78" t="str">
            <v>POIS.12.01.00-00-247/08</v>
          </cell>
          <cell r="B78" t="str">
            <v>Liczba doposażonych instytucji ochrony zdrowia - 1 Liczba przebudowanych instytucji ochrony zdrowia - 1 Liczba wybudowanych instytucji ochrony zdrowia - 1</v>
          </cell>
        </row>
        <row r="79">
          <cell r="A79" t="str">
            <v>POIS.12.01.00-00-248/08</v>
          </cell>
          <cell r="B79" t="str">
            <v>Liczba doposażonych instytucji ochrony zdrowia - 1 Liczba przebudowanych instytucji ochrony zdrowia - 1 Liczba wybudowanych instytucji ochrony zdrowia - 1</v>
          </cell>
        </row>
        <row r="80">
          <cell r="A80" t="str">
            <v>POIS.12.01.00-00-249/08</v>
          </cell>
          <cell r="B80" t="str">
            <v xml:space="preserve">  Liczba wybudowanych instytucji ochrony zdrowia - 1</v>
          </cell>
        </row>
        <row r="81">
          <cell r="A81" t="str">
            <v>POIS.12.01.00-00-251/08</v>
          </cell>
          <cell r="B81" t="str">
            <v xml:space="preserve">Liczba doposażonych instytucji ochrony zdrowia - 1  </v>
          </cell>
        </row>
        <row r="82">
          <cell r="A82" t="str">
            <v>POIS.12.01.00-00-252/08</v>
          </cell>
          <cell r="B82" t="str">
            <v xml:space="preserve">Liczba doposażonych instytucji ochrony zdrowia - 1  </v>
          </cell>
        </row>
        <row r="83">
          <cell r="A83" t="str">
            <v>POIS.12.01.00-00-254/08</v>
          </cell>
          <cell r="B83" t="str">
            <v>Liczba doposażonych instytucji ochrony zdrowia - 1 Liczba przebudowanych instytucji ochrony zdrowia - 1 Liczba wybudowanych instytucji ochrony zdrowia - 1</v>
          </cell>
        </row>
        <row r="84">
          <cell r="A84" t="str">
            <v>POIS.12.01.00-00-255/08</v>
          </cell>
          <cell r="B84" t="str">
            <v>Liczba doposażonych instytucji ochrony zdrowia - 1 Liczba przebudowanych instytucji ochrony zdrowia - 1 Liczba wybudowanych instytucji ochrony zdrowia - 1</v>
          </cell>
        </row>
        <row r="85">
          <cell r="A85" t="str">
            <v>POIS.12.01.00-00-256/08</v>
          </cell>
          <cell r="B85" t="str">
            <v xml:space="preserve">Liczba doposażonych instytucji ochrony zdrowia - 1 Liczba przebudowanych instytucji ochrony zdrowia - 1 </v>
          </cell>
        </row>
        <row r="86">
          <cell r="A86" t="str">
            <v>POIS.12.01.00-00-257/08</v>
          </cell>
          <cell r="B86" t="str">
            <v>Liczba doposażonych instytucji ochrony zdrowia - 1 Liczba przebudowanych instytucji ochrony zdrowia - 1 Liczba wybudowanych instytucji ochrony zdrowia - 1</v>
          </cell>
        </row>
        <row r="87">
          <cell r="A87" t="str">
            <v>POIS.12.01.00-00-261/08</v>
          </cell>
          <cell r="B87" t="str">
            <v xml:space="preserve">Liczba doposażonych instytucji ochrony zdrowia - 1  </v>
          </cell>
        </row>
        <row r="88">
          <cell r="A88" t="str">
            <v>POIS.12.01.00-00-262/08</v>
          </cell>
          <cell r="B88" t="str">
            <v xml:space="preserve">Liczba doposażonych instytucji ochrony zdrowia - 1  </v>
          </cell>
        </row>
        <row r="89">
          <cell r="A89" t="str">
            <v>POIS.12.01.00-00-263/08</v>
          </cell>
          <cell r="B89" t="str">
            <v xml:space="preserve">Liczba doposażonych instytucji ochrony zdrowia - 1  </v>
          </cell>
        </row>
        <row r="90">
          <cell r="A90" t="str">
            <v>POIS.12.01.00-00-266/08</v>
          </cell>
          <cell r="B90" t="str">
            <v>Liczba doposażonych instytucji ochrony zdrowia - 1 Liczba przebudowanych instytucji ochrony zdrowia - 1 Liczba wybudowanych instytucji ochrony zdrowia - 1</v>
          </cell>
        </row>
        <row r="91">
          <cell r="A91" t="str">
            <v>POIS.12.01.00-00-268/08</v>
          </cell>
          <cell r="B91" t="str">
            <v>Liczba doposażonych instytucji ochrony zdrowia - 1 Liczba przebudowanych instytucji ochrony zdrowia - 1 Liczba wybudowanych instytucji ochrony zdrowia - 1</v>
          </cell>
        </row>
        <row r="92">
          <cell r="A92" t="str">
            <v>POIS.12.01.00-00-269/08</v>
          </cell>
          <cell r="B92" t="str">
            <v>Liczba doposażonych instytucji ochrony zdrowia - 1 Liczba przebudowanych instytucji ochrony zdrowia - 1 Liczba wybudowanych instytucji ochrony zdrowia - 1</v>
          </cell>
        </row>
        <row r="93">
          <cell r="A93" t="str">
            <v>POIS.12.01.00-00-270/08</v>
          </cell>
          <cell r="B93" t="str">
            <v xml:space="preserve">Liczba doposażonych instytucji ochrony zdrowia - 1 Liczba przebudowanych instytucji ochrony zdrowia - 1 </v>
          </cell>
        </row>
        <row r="94">
          <cell r="A94" t="str">
            <v>POIS.12.01.00-00-271/08</v>
          </cell>
          <cell r="B94" t="str">
            <v xml:space="preserve">Liczba doposażonych instytucji ochrony zdrowia - 1 Liczba przebudowanych instytucji ochrony zdrowia - 1 </v>
          </cell>
        </row>
        <row r="95">
          <cell r="A95" t="str">
            <v>POIS.12.01.00-00-272/08</v>
          </cell>
          <cell r="B95" t="str">
            <v>Liczba doposażonych instytucji ochrony zdrowia - 1 Liczba przebudowanych instytucji ochrony zdrowia - 1 Liczba wybudowanych instytucji ochrony zdrowia - 1</v>
          </cell>
        </row>
        <row r="96">
          <cell r="A96" t="str">
            <v>POIS.12.01.00-00-274/08</v>
          </cell>
          <cell r="B96" t="str">
            <v xml:space="preserve">Liczba doposażonych instytucji ochrony zdrowia - 1 Liczba przebudowanych instytucji ochrony zdrowia - 1 </v>
          </cell>
        </row>
        <row r="97">
          <cell r="A97" t="str">
            <v>POIS.12.01.00-00-276/08</v>
          </cell>
          <cell r="B97" t="str">
            <v xml:space="preserve">Liczba doposażonych instytucji ochrony zdrowia - 1  </v>
          </cell>
        </row>
        <row r="98">
          <cell r="A98" t="str">
            <v>POIS.12.01.00-00-278/08</v>
          </cell>
          <cell r="B98" t="str">
            <v>Liczba doposażonych instytucji ochrony zdrowia - 1  Liczba wybudowanych instytucji ochrony zdrowia - 1</v>
          </cell>
        </row>
        <row r="99">
          <cell r="A99" t="str">
            <v>POIS.12.01.00-00-279/08</v>
          </cell>
          <cell r="B99" t="str">
            <v xml:space="preserve">Liczba doposażonych instytucji ochrony zdrowia - 1  </v>
          </cell>
        </row>
        <row r="100">
          <cell r="A100" t="str">
            <v>POIS.12.01.00-00-280/08</v>
          </cell>
          <cell r="B100" t="str">
            <v xml:space="preserve">Liczba doposażonych instytucji ochrony zdrowia - 1 Liczba przebudowanych instytucji ochrony zdrowia - 1 </v>
          </cell>
        </row>
        <row r="101">
          <cell r="A101" t="str">
            <v>POIS.12.01.00-00-281/08</v>
          </cell>
          <cell r="B101" t="str">
            <v xml:space="preserve">Liczba doposażonych instytucji ochrony zdrowia - 1  </v>
          </cell>
        </row>
        <row r="102">
          <cell r="A102" t="str">
            <v>POIS.12.01.00-00-283/08</v>
          </cell>
          <cell r="B102" t="str">
            <v>Liczba doposażonych instytucji ochrony zdrowia - 1 Liczba przebudowanych instytucji ochrony zdrowia - 1 Liczba wybudowanych instytucji ochrony zdrowia - 1</v>
          </cell>
        </row>
        <row r="103">
          <cell r="A103" t="str">
            <v>POIS.12.01.00-00-284/08</v>
          </cell>
          <cell r="B103" t="str">
            <v xml:space="preserve">Liczba doposażonych instytucji ochrony zdrowia - 1  </v>
          </cell>
        </row>
        <row r="104">
          <cell r="A104" t="str">
            <v>POIS.12.01.00-00-285/08</v>
          </cell>
          <cell r="B104" t="str">
            <v>Liczba doposażonych instytucji ochrony zdrowia - 1 Liczba przebudowanych instytucji ochrony zdrowia - 1 Liczba wybudowanych instytucji ochrony zdrowia - 1</v>
          </cell>
        </row>
        <row r="105">
          <cell r="A105" t="str">
            <v>POIS.12.01.00-00-287/08</v>
          </cell>
          <cell r="B105" t="str">
            <v xml:space="preserve">Liczba doposażonych instytucji ochrony zdrowia - 1  </v>
          </cell>
        </row>
        <row r="106">
          <cell r="A106" t="str">
            <v>POIS.12.01.00-00-289/08</v>
          </cell>
          <cell r="B106" t="str">
            <v>Liczba doposażonych instytucji ochrony zdrowia - 1 Liczba przebudowanych instytucji ochrony zdrowia - 1 Liczba wybudowanych instytucji ochrony zdrowia - 1</v>
          </cell>
        </row>
        <row r="107">
          <cell r="A107" t="str">
            <v>POIS.12.01.00-00-290/08</v>
          </cell>
          <cell r="B107" t="str">
            <v xml:space="preserve">Liczba doposażonych instytucji ochrony zdrowia - 1  </v>
          </cell>
        </row>
        <row r="108">
          <cell r="A108" t="str">
            <v>POIS.12.01.00-00-292/08</v>
          </cell>
          <cell r="B108" t="str">
            <v xml:space="preserve">Liczba doposażonych instytucji ochrony zdrowia - 1  </v>
          </cell>
        </row>
        <row r="109">
          <cell r="A109" t="str">
            <v>POIS.12.01.00-00-295/08</v>
          </cell>
          <cell r="B109" t="str">
            <v>Liczba doposażonych instytucji ochrony zdrowia - 1 Liczba przebudowanych instytucji ochrony zdrowia - 1 Liczba wybudowanych instytucji ochrony zdrowia - 1</v>
          </cell>
        </row>
        <row r="110">
          <cell r="A110" t="str">
            <v>POIS.12.01.00-00-296/08</v>
          </cell>
          <cell r="B110" t="str">
            <v xml:space="preserve">  Liczba wybudowanych instytucji ochrony zdrowia - 1</v>
          </cell>
        </row>
        <row r="111">
          <cell r="A111" t="str">
            <v>POIS.12.01.00-00-297/08</v>
          </cell>
          <cell r="B111" t="str">
            <v xml:space="preserve">Liczba doposażonych instytucji ochrony zdrowia - 1  </v>
          </cell>
        </row>
        <row r="112">
          <cell r="A112" t="str">
            <v>POIS.12.01.00-00-300/08</v>
          </cell>
          <cell r="B112" t="str">
            <v xml:space="preserve">Liczba doposażonych instytucji ochrony zdrowia - 1 Liczba przebudowanych instytucji ochrony zdrowia - 1 </v>
          </cell>
        </row>
        <row r="113">
          <cell r="A113" t="str">
            <v>POIS.12.01.00-00-301/08</v>
          </cell>
          <cell r="B113" t="str">
            <v xml:space="preserve">Liczba doposażonych instytucji ochrony zdrowia - 1  </v>
          </cell>
        </row>
        <row r="114">
          <cell r="A114" t="str">
            <v>POIS.12.01.00-00-302/08</v>
          </cell>
          <cell r="B114" t="str">
            <v>Liczba doposażonych instytucji ochrony zdrowia - 1  Liczba wybudowanych instytucji ochrony zdrowia - 1</v>
          </cell>
        </row>
        <row r="115">
          <cell r="A115" t="str">
            <v>POIS.12.01.00-00-303/08</v>
          </cell>
          <cell r="B115" t="str">
            <v xml:space="preserve">Liczba doposażonych instytucji ochrony zdrowia - 1 Liczba przebudowanych instytucji ochrony zdrowia - 1 </v>
          </cell>
        </row>
        <row r="116">
          <cell r="A116" t="str">
            <v>POIS.12.01.00-00-304/08</v>
          </cell>
          <cell r="B116" t="str">
            <v xml:space="preserve">Liczba doposażonych instytucji ochrony zdrowia - 1 Liczba przebudowanych instytucji ochrony zdrowia - 1 </v>
          </cell>
        </row>
        <row r="117">
          <cell r="A117" t="str">
            <v>POIS.12.01.00-00-305/08</v>
          </cell>
          <cell r="B117" t="str">
            <v xml:space="preserve">Liczba doposażonych instytucji ochrony zdrowia - 1 Liczba przebudowanych instytucji ochrony zdrowia - 1 </v>
          </cell>
        </row>
        <row r="118">
          <cell r="A118" t="str">
            <v>POIS.12.01.00-00-306/08</v>
          </cell>
          <cell r="B118" t="str">
            <v>Liczba doposażonych instytucji ochrony zdrowia - 1 Liczba przebudowanych instytucji ochrony zdrowia - 1 Liczba wybudowanych instytucji ochrony zdrowia - 1</v>
          </cell>
        </row>
        <row r="119">
          <cell r="A119" t="str">
            <v>POIS.12.01.00-00-307/08</v>
          </cell>
          <cell r="B119" t="str">
            <v xml:space="preserve"> Liczba przebudowanych instytucji ochrony zdrowia - 1 </v>
          </cell>
        </row>
        <row r="120">
          <cell r="A120" t="str">
            <v>POIS.12.01.00-00-308/08</v>
          </cell>
          <cell r="B120" t="str">
            <v xml:space="preserve">Liczba doposażonych instytucji ochrony zdrowia - 1 Liczba przebudowanych instytucji ochrony zdrowia - 1 </v>
          </cell>
        </row>
        <row r="121">
          <cell r="A121" t="str">
            <v>POIS.12.01.00-00-310/08</v>
          </cell>
          <cell r="B121" t="str">
            <v xml:space="preserve">Liczba doposażonych instytucji ochrony zdrowia - 1  </v>
          </cell>
        </row>
        <row r="122">
          <cell r="A122" t="str">
            <v>POIS.12.01.00-00-311/08</v>
          </cell>
          <cell r="B122" t="str">
            <v>Liczba doposażonych instytucji ochrony zdrowia - 1 Liczba przebudowanych instytucji ochrony zdrowia - 1 Liczba wybudowanych instytucji ochrony zdrowia - 1</v>
          </cell>
        </row>
        <row r="123">
          <cell r="A123" t="str">
            <v>POIS.12.01.00-00-312/08</v>
          </cell>
          <cell r="B123" t="str">
            <v xml:space="preserve">Liczba doposażonych instytucji ochrony zdrowia - 1  </v>
          </cell>
        </row>
        <row r="124">
          <cell r="A124" t="str">
            <v>POIS.12.01.00-00-315/08</v>
          </cell>
          <cell r="B124" t="str">
            <v xml:space="preserve">Liczba doposażonych instytucji ochrony zdrowia - 1  </v>
          </cell>
        </row>
        <row r="125">
          <cell r="A125" t="str">
            <v>POIS.12.01.00-00-317/08</v>
          </cell>
          <cell r="B125" t="str">
            <v>Liczba doposażonych instytucji ochrony zdrowia - 1 Liczba przebudowanych instytucji ochrony zdrowia - 1 Liczba wybudowanych instytucji ochrony zdrowia - 1</v>
          </cell>
        </row>
        <row r="126">
          <cell r="A126" t="str">
            <v>POIS.12.01.00-00-321/08</v>
          </cell>
          <cell r="B126" t="str">
            <v xml:space="preserve">Liczba doposażonych instytucji ochrony zdrowia - 1 Liczba przebudowanych instytucji ochrony zdrowia - 1 </v>
          </cell>
        </row>
        <row r="127">
          <cell r="A127" t="str">
            <v>POIS.12.01.00-00-323/08</v>
          </cell>
          <cell r="B127" t="str">
            <v>Liczba doposażonych instytucji ochrony zdrowia - 1  Liczba wybudowanych instytucji ochrony zdrowia - 1</v>
          </cell>
        </row>
        <row r="128">
          <cell r="A128" t="str">
            <v>POIS.12.01.00-00-326/08</v>
          </cell>
          <cell r="B128" t="str">
            <v xml:space="preserve">Liczba doposażonych instytucji ochrony zdrowia - 1 Liczba przebudowanych instytucji ochrony zdrowia - 1 </v>
          </cell>
        </row>
        <row r="129">
          <cell r="A129" t="str">
            <v>POIS.12.01.00-00-328/08</v>
          </cell>
          <cell r="B129" t="str">
            <v xml:space="preserve">Liczba doposażonych instytucji ochrony zdrowia - 1 Liczba przebudowanych instytucji ochrony zdrowia - 1 </v>
          </cell>
        </row>
        <row r="130">
          <cell r="A130" t="str">
            <v>POIS.12.01.00-00-329/08</v>
          </cell>
          <cell r="B130" t="str">
            <v xml:space="preserve">Liczba doposażonych instytucji ochrony zdrowia - 1 Liczba przebudowanych instytucji ochrony zdrowia - 1 </v>
          </cell>
        </row>
        <row r="131">
          <cell r="A131" t="str">
            <v>POIS.12.01.00-00-330/08</v>
          </cell>
          <cell r="B131" t="str">
            <v>Liczba doposażonych instytucji ochrony zdrowia - 1 Liczba przebudowanych instytucji ochrony zdrowia - 1 Liczba wybudowanych instytucji ochrony zdrowia - 1</v>
          </cell>
        </row>
        <row r="132">
          <cell r="A132" t="str">
            <v>POIS.12.01.00-00-331/08</v>
          </cell>
          <cell r="B132" t="str">
            <v>Liczba doposażonych instytucji ochrony zdrowia - 1 Liczba przebudowanych instytucji ochrony zdrowia - 1 Liczba wybudowanych instytucji ochrony zdrowia - 1</v>
          </cell>
        </row>
        <row r="133">
          <cell r="A133" t="str">
            <v>POIS.12.01.00-00-332/08</v>
          </cell>
          <cell r="B133" t="str">
            <v xml:space="preserve">Liczba doposażonych instytucji ochrony zdrowia - 1  </v>
          </cell>
        </row>
        <row r="134">
          <cell r="A134" t="str">
            <v>POIS.12.01.00-00-333/08</v>
          </cell>
          <cell r="B134" t="str">
            <v>Liczba doposażonych instytucji ochrony zdrowia - 1 Liczba przebudowanych instytucji ochrony zdrowia - 1 Liczba wybudowanych instytucji ochrony zdrowia - 1</v>
          </cell>
        </row>
        <row r="135">
          <cell r="A135" t="str">
            <v>POIS.12.01.00-00-336/08</v>
          </cell>
          <cell r="B135" t="str">
            <v xml:space="preserve">Liczba doposażonych instytucji ochrony zdrowia - 1  </v>
          </cell>
        </row>
        <row r="136">
          <cell r="A136" t="str">
            <v>POIS.12.01.00-00-337/08</v>
          </cell>
          <cell r="B136" t="str">
            <v xml:space="preserve">Liczba doposażonych instytucji ochrony zdrowia - 1 Liczba przebudowanych instytucji ochrony zdrowia - 1 </v>
          </cell>
        </row>
        <row r="137">
          <cell r="A137" t="str">
            <v>POIS.12.01.00-00-340/08</v>
          </cell>
          <cell r="B137" t="str">
            <v xml:space="preserve">Liczba doposażonych instytucji ochrony zdrowia - 1 Liczba przebudowanych instytucji ochrony zdrowia - 1 </v>
          </cell>
        </row>
        <row r="138">
          <cell r="A138" t="str">
            <v>POIS.12.01.00-00-342/08</v>
          </cell>
          <cell r="B138" t="str">
            <v xml:space="preserve">Liczba doposażonych instytucji ochrony zdrowia - 1  </v>
          </cell>
        </row>
        <row r="139">
          <cell r="A139" t="str">
            <v>POIS.12.01.00-00-343/08</v>
          </cell>
          <cell r="B139" t="str">
            <v>Liczba doposażonych instytucji ochrony zdrowia - 1  Liczba wybudowanych instytucji ochrony zdrowia - 1</v>
          </cell>
        </row>
        <row r="140">
          <cell r="A140" t="str">
            <v>POIS.12.01.00-00-344/08</v>
          </cell>
          <cell r="B140" t="str">
            <v xml:space="preserve">Liczba doposażonych instytucji ochrony zdrowia - 1  </v>
          </cell>
        </row>
        <row r="141">
          <cell r="A141" t="str">
            <v>POIS.12.01.00-00-345/08</v>
          </cell>
          <cell r="B141" t="str">
            <v xml:space="preserve">Liczba doposażonych instytucji ochrony zdrowia - 1 Liczba przebudowanych instytucji ochrony zdrowia - 1 </v>
          </cell>
        </row>
        <row r="142">
          <cell r="A142" t="str">
            <v>POIS.12.01.00-00-346/08</v>
          </cell>
          <cell r="B142" t="str">
            <v xml:space="preserve">Liczba doposażonych instytucji ochrony zdrowia - 1  </v>
          </cell>
        </row>
        <row r="143">
          <cell r="A143" t="str">
            <v>POIS.12.01.00-00-350/08</v>
          </cell>
          <cell r="B143" t="str">
            <v xml:space="preserve">Liczba doposażonych instytucji ochrony zdrowia - 1 Liczba przebudowanych instytucji ochrony zdrowia - 1 </v>
          </cell>
        </row>
        <row r="144">
          <cell r="A144" t="str">
            <v>POIS.12.01.00-00-353/08</v>
          </cell>
          <cell r="B144" t="str">
            <v xml:space="preserve">Liczba doposażonych instytucji ochrony zdrowia - 1  </v>
          </cell>
        </row>
        <row r="145">
          <cell r="A145" t="str">
            <v>POIS.12.01.00-00-354/08</v>
          </cell>
          <cell r="B145" t="str">
            <v xml:space="preserve">Liczba doposażonych instytucji ochrony zdrowia - 1 Liczba przebudowanych instytucji ochrony zdrowia - 1 </v>
          </cell>
        </row>
        <row r="146">
          <cell r="A146" t="str">
            <v>POIS.12.01.00-00-355/08</v>
          </cell>
          <cell r="B146" t="str">
            <v xml:space="preserve">Liczba doposażonych instytucji ochrony zdrowia - 1 Liczba przebudowanych instytucji ochrony zdrowia - 1 </v>
          </cell>
        </row>
        <row r="147">
          <cell r="A147" t="str">
            <v>POIS.12.01.00-00-356/08</v>
          </cell>
          <cell r="B147" t="str">
            <v xml:space="preserve">  Liczba wybudowanych instytucji ochrony zdrowia - 1</v>
          </cell>
        </row>
        <row r="148">
          <cell r="A148" t="str">
            <v>POIS.12.01.00-00-358/08</v>
          </cell>
          <cell r="B148" t="str">
            <v>Liczba doposażonych instytucji ochrony zdrowia - 1 Liczba przebudowanych instytucji ochrony zdrowia - 1 Liczba wybudowanych instytucji ochrony zdrowia - 1</v>
          </cell>
        </row>
        <row r="149">
          <cell r="A149" t="str">
            <v>POIS.12.01.00-00-359/08</v>
          </cell>
          <cell r="B149" t="str">
            <v xml:space="preserve">Liczba doposażonych instytucji ochrony zdrowia - 1 Liczba przebudowanych instytucji ochrony zdrowia - 1 </v>
          </cell>
        </row>
        <row r="150">
          <cell r="A150" t="str">
            <v>POIS.12.01.00-00-361/08</v>
          </cell>
          <cell r="B150" t="str">
            <v xml:space="preserve">Liczba doposażonych instytucji ochrony zdrowia - 1 Liczba przebudowanych instytucji ochrony zdrowia - 1 </v>
          </cell>
        </row>
        <row r="151">
          <cell r="A151" t="str">
            <v>POIS.12.02.00-00-001/08</v>
          </cell>
          <cell r="B151" t="str">
            <v xml:space="preserve">Liczba doposażonych instytucji ochrony zdrowia - 1 Liczba przebudowanych instytucji ochrony zdrowia - 1 </v>
          </cell>
        </row>
        <row r="152">
          <cell r="A152" t="str">
            <v>POIS.12.02.00-00-001/09</v>
          </cell>
          <cell r="B152" t="str">
            <v xml:space="preserve">Liczba doposażonych instytucji ochrony zdrowia - 1 Liczba przebudowanych instytucji ochrony zdrowia - 1 </v>
          </cell>
        </row>
        <row r="153">
          <cell r="A153" t="str">
            <v>POIS.12.02.00-00-001/11</v>
          </cell>
          <cell r="B153" t="str">
            <v xml:space="preserve">Liczba doposażonych instytucji ochrony zdrowia - 1 Liczba przebudowanych instytucji ochrony zdrowia - 1 </v>
          </cell>
        </row>
        <row r="154">
          <cell r="A154" t="str">
            <v>POIS.12.02.00-00-001/12</v>
          </cell>
          <cell r="B154" t="str">
            <v xml:space="preserve">Liczba doposażonych instytucji ochrony zdrowia - 1 Liczba przebudowanych instytucji ochrony zdrowia - 1 </v>
          </cell>
        </row>
        <row r="155">
          <cell r="A155" t="str">
            <v>POIS.12.02.00-00-001/13</v>
          </cell>
          <cell r="B155" t="str">
            <v xml:space="preserve">Liczba doposażonych instytucji ochrony zdrowia - 1  </v>
          </cell>
        </row>
        <row r="156">
          <cell r="A156" t="str">
            <v>POIS.12.02.00-00-001/14</v>
          </cell>
          <cell r="B156" t="str">
            <v xml:space="preserve">Liczba doposażonych instytucji ochrony zdrowia - 1 Liczba przebudowanych instytucji ochrony zdrowia - 1 </v>
          </cell>
        </row>
        <row r="157">
          <cell r="A157" t="str">
            <v>POIS.12.02.00-00-002/08</v>
          </cell>
          <cell r="B157" t="str">
            <v xml:space="preserve">Liczba doposażonych instytucji ochrony zdrowia - 1  </v>
          </cell>
        </row>
        <row r="158">
          <cell r="A158" t="str">
            <v>POIS.12.02.00-00-002/09</v>
          </cell>
          <cell r="B158" t="str">
            <v xml:space="preserve">Liczba doposażonych instytucji ochrony zdrowia - 1 Liczba przebudowanych instytucji ochrony zdrowia - 1 </v>
          </cell>
        </row>
        <row r="159">
          <cell r="A159" t="str">
            <v>POIS.12.02.00-00-002/11</v>
          </cell>
          <cell r="B159" t="str">
            <v xml:space="preserve">Liczba doposażonych instytucji ochrony zdrowia - 1 Liczba przebudowanych instytucji ochrony zdrowia - 1 </v>
          </cell>
        </row>
        <row r="160">
          <cell r="A160" t="str">
            <v>POIS.12.02.00-00-002/12</v>
          </cell>
          <cell r="B160" t="str">
            <v xml:space="preserve">Liczba doposażonych instytucji ochrony zdrowia - 1  </v>
          </cell>
        </row>
        <row r="161">
          <cell r="A161" t="str">
            <v>POIS.12.02.00-00-002/13</v>
          </cell>
          <cell r="B161" t="str">
            <v xml:space="preserve">Liczba doposażonych instytucji ochrony zdrowia - 1 Liczba przebudowanych instytucji ochrony zdrowia - 1 </v>
          </cell>
        </row>
        <row r="162">
          <cell r="A162" t="str">
            <v>POIS.12.02.00-00-002/14</v>
          </cell>
          <cell r="B162" t="str">
            <v xml:space="preserve">Liczba doposażonych instytucji ochrony zdrowia - 1  </v>
          </cell>
        </row>
        <row r="163">
          <cell r="A163" t="str">
            <v>POIS.12.02.00-00-002/15</v>
          </cell>
          <cell r="B163" t="str">
            <v xml:space="preserve">Liczba doposażonych instytucji ochrony zdrowia - 1  </v>
          </cell>
        </row>
        <row r="164">
          <cell r="A164" t="str">
            <v>POIS.12.02.00-00-003/08</v>
          </cell>
          <cell r="B164" t="str">
            <v xml:space="preserve">Liczba doposażonych instytucji ochrony zdrowia - 1  </v>
          </cell>
        </row>
        <row r="165">
          <cell r="A165" t="str">
            <v>POIS.12.02.00-00-003/09</v>
          </cell>
          <cell r="B165" t="str">
            <v xml:space="preserve">Liczba doposażonych instytucji ochrony zdrowia - 1 Liczba przebudowanych instytucji ochrony zdrowia - 1 </v>
          </cell>
        </row>
        <row r="166">
          <cell r="A166" t="str">
            <v>POIS.12.02.00-00-003/12</v>
          </cell>
          <cell r="B166" t="str">
            <v xml:space="preserve">Liczba doposażonych instytucji ochrony zdrowia - 1  </v>
          </cell>
        </row>
        <row r="167">
          <cell r="A167" t="str">
            <v>POIS.12.02.00-00-003/14</v>
          </cell>
          <cell r="B167" t="str">
            <v xml:space="preserve"> Liczba przebudowanych instytucji ochrony zdrowia - 1 </v>
          </cell>
        </row>
        <row r="168">
          <cell r="A168" t="str">
            <v>POIS.12.02.00-00-004/08</v>
          </cell>
          <cell r="B168" t="str">
            <v xml:space="preserve">Liczba doposażonych instytucji ochrony zdrowia - 1  </v>
          </cell>
        </row>
        <row r="169">
          <cell r="A169" t="str">
            <v>POIS.12.02.00-00-004/09</v>
          </cell>
          <cell r="B169" t="str">
            <v xml:space="preserve">Liczba doposażonych instytucji ochrony zdrowia - 1 Liczba przebudowanych instytucji ochrony zdrowia - 1 </v>
          </cell>
        </row>
        <row r="170">
          <cell r="A170" t="str">
            <v>POIS.12.02.00-00-004/12</v>
          </cell>
          <cell r="B170" t="str">
            <v xml:space="preserve">Liczba doposażonych instytucji ochrony zdrowia - 1 Liczba przebudowanych instytucji ochrony zdrowia - 1 </v>
          </cell>
        </row>
        <row r="171">
          <cell r="A171" t="str">
            <v>POIS.12.02.00-00-005/08</v>
          </cell>
          <cell r="B171" t="str">
            <v xml:space="preserve">Liczba doposażonych instytucji ochrony zdrowia - 1  </v>
          </cell>
        </row>
        <row r="172">
          <cell r="A172" t="str">
            <v>POIS.12.02.00-00-005/09</v>
          </cell>
          <cell r="B172" t="str">
            <v xml:space="preserve">Liczba doposażonych instytucji ochrony zdrowia - 1 Liczba przebudowanych instytucji ochrony zdrowia - 1 </v>
          </cell>
        </row>
        <row r="173">
          <cell r="A173" t="str">
            <v>POIS.12.02.00-00-005/12</v>
          </cell>
          <cell r="B173" t="str">
            <v xml:space="preserve">Liczba doposażonych instytucji ochrony zdrowia - 1  </v>
          </cell>
        </row>
        <row r="174">
          <cell r="A174" t="str">
            <v>POIS.12.02.00-00-006/12</v>
          </cell>
          <cell r="B174" t="str">
            <v xml:space="preserve">Liczba doposażonych instytucji ochrony zdrowia - 1 Liczba przebudowanych instytucji ochrony zdrowia - 1 </v>
          </cell>
        </row>
        <row r="175">
          <cell r="A175" t="str">
            <v>POIS.12.02.00-00-007/08</v>
          </cell>
          <cell r="B175" t="str">
            <v xml:space="preserve">Liczba doposażonych instytucji ochrony zdrowia - 1  </v>
          </cell>
        </row>
        <row r="176">
          <cell r="A176" t="str">
            <v>POIS.12.02.00-00-007/12</v>
          </cell>
          <cell r="B176" t="str">
            <v xml:space="preserve">Liczba doposażonych instytucji ochrony zdrowia - 1  </v>
          </cell>
        </row>
        <row r="177">
          <cell r="A177" t="str">
            <v>POIS.12.02.00-00-008/08</v>
          </cell>
          <cell r="B177" t="str">
            <v xml:space="preserve">Liczba doposażonych instytucji ochrony zdrowia - 1 Liczba przebudowanych instytucji ochrony zdrowia - 1 </v>
          </cell>
        </row>
        <row r="178">
          <cell r="A178" t="str">
            <v>POIS.12.02.00-00-008/12</v>
          </cell>
          <cell r="B178" t="str">
            <v xml:space="preserve">Liczba doposażonych instytucji ochrony zdrowia - 1 Liczba przebudowanych instytucji ochrony zdrowia - 1 </v>
          </cell>
        </row>
        <row r="179">
          <cell r="A179" t="str">
            <v>POIS.12.02.00-00-009/08</v>
          </cell>
          <cell r="B179" t="str">
            <v xml:space="preserve">Liczba doposażonych instytucji ochrony zdrowia - 1  </v>
          </cell>
        </row>
        <row r="180">
          <cell r="A180" t="str">
            <v>POIS.12.02.00-00-010/08</v>
          </cell>
          <cell r="B180" t="str">
            <v xml:space="preserve">Liczba doposażonych instytucji ochrony zdrowia - 1  </v>
          </cell>
        </row>
        <row r="181">
          <cell r="A181" t="str">
            <v>POIS.12.02.00-00-011/08</v>
          </cell>
          <cell r="B181" t="str">
            <v xml:space="preserve">Liczba doposażonych instytucji ochrony zdrowia - 1 Liczba przebudowanych instytucji ochrony zdrowia - 1 </v>
          </cell>
        </row>
        <row r="182">
          <cell r="A182" t="str">
            <v>POIS.12.02.00-00-012/08</v>
          </cell>
          <cell r="B182" t="str">
            <v xml:space="preserve">Liczba doposażonych instytucji ochrony zdrowia - 1  </v>
          </cell>
        </row>
        <row r="183">
          <cell r="A183" t="str">
            <v>POIS.12.02.00-00-013/08</v>
          </cell>
          <cell r="B183" t="str">
            <v xml:space="preserve">Liczba doposażonych instytucji ochrony zdrowia - 1 Liczba przebudowanych instytucji ochrony zdrowia - 1 </v>
          </cell>
        </row>
        <row r="184">
          <cell r="A184" t="str">
            <v>POIS.12.02.00-00-015/08</v>
          </cell>
          <cell r="B184" t="str">
            <v xml:space="preserve">Liczba doposażonych instytucji ochrony zdrowia - 1  </v>
          </cell>
        </row>
        <row r="185">
          <cell r="A185" t="str">
            <v>POIS.12.02.00-00-016/08</v>
          </cell>
          <cell r="B185" t="str">
            <v xml:space="preserve">Liczba doposażonych instytucji ochrony zdrowia - 1  </v>
          </cell>
        </row>
        <row r="186">
          <cell r="A186" t="str">
            <v>POIS.12.02.00-00-017/08</v>
          </cell>
          <cell r="B186" t="str">
            <v xml:space="preserve"> Liczba przebudowanych instytucji ochrony zdrowia - 1 </v>
          </cell>
        </row>
        <row r="187">
          <cell r="A187" t="str">
            <v>POIS.12.02.00-00-018/08</v>
          </cell>
          <cell r="B187" t="str">
            <v xml:space="preserve">Liczba doposażonych instytucji ochrony zdrowia - 1  </v>
          </cell>
        </row>
        <row r="188">
          <cell r="A188" t="str">
            <v>POIS.12.02.00-00-019/08</v>
          </cell>
          <cell r="B188" t="str">
            <v xml:space="preserve">Liczba doposażonych instytucji ochrony zdrowia - 1 Liczba przebudowanych instytucji ochrony zdrowia - 1 </v>
          </cell>
        </row>
        <row r="189">
          <cell r="A189" t="str">
            <v>POIS.12.02.00-00-021/08</v>
          </cell>
          <cell r="B189" t="str">
            <v xml:space="preserve">Liczba doposażonych instytucji ochrony zdrowia - 1 Liczba przebudowanych instytucji ochrony zdrowia - 1 </v>
          </cell>
        </row>
        <row r="190">
          <cell r="A190" t="str">
            <v>POIS.12.02.00-00-022/08</v>
          </cell>
          <cell r="B190" t="str">
            <v xml:space="preserve">Liczba doposażonych instytucji ochrony zdrowia - 1 Liczba przebudowanych instytucji ochrony zdrowia - 1 </v>
          </cell>
        </row>
        <row r="191">
          <cell r="A191" t="str">
            <v>POIS.12.02.00-00-023/08</v>
          </cell>
          <cell r="B191" t="str">
            <v xml:space="preserve">Liczba doposażonych instytucji ochrony zdrowia - 1  </v>
          </cell>
        </row>
        <row r="192">
          <cell r="A192" t="str">
            <v>POIS.12.02.00-00-024/08</v>
          </cell>
          <cell r="B192" t="str">
            <v xml:space="preserve"> Liczba przebudowanych instytucji ochrony zdrowia - 1 </v>
          </cell>
        </row>
        <row r="193">
          <cell r="A193" t="str">
            <v>POIS.12.02.00-00-026/08</v>
          </cell>
          <cell r="B193" t="str">
            <v xml:space="preserve">Liczba doposażonych instytucji ochrony zdrowia - 1  </v>
          </cell>
        </row>
        <row r="194">
          <cell r="A194" t="str">
            <v>POIS.12.02.00-00-029/08</v>
          </cell>
          <cell r="B194" t="str">
            <v xml:space="preserve">Liczba doposażonych instytucji ochrony zdrowia - 1  </v>
          </cell>
        </row>
        <row r="195">
          <cell r="A195" t="str">
            <v>POIS.12.02.00-00-030/08</v>
          </cell>
          <cell r="B195" t="str">
            <v xml:space="preserve">Liczba doposażonych instytucji ochrony zdrowia - 1  </v>
          </cell>
        </row>
        <row r="196">
          <cell r="A196" t="str">
            <v>POIS.12.02.00-00-031/08</v>
          </cell>
          <cell r="B196" t="str">
            <v xml:space="preserve">Liczba doposażonych instytucji ochrony zdrowia - 1 Liczba przebudowanych instytucji ochrony zdrowia - 1 </v>
          </cell>
        </row>
        <row r="197">
          <cell r="A197" t="str">
            <v>POIS.12.02.00-00-035/08</v>
          </cell>
          <cell r="B197" t="str">
            <v xml:space="preserve">Liczba doposażonych instytucji ochrony zdrowia - 1  </v>
          </cell>
        </row>
        <row r="198">
          <cell r="A198" t="str">
            <v>POIS.12.02.00-00-036/08</v>
          </cell>
          <cell r="B198" t="str">
            <v xml:space="preserve">Liczba doposażonych instytucji ochrony zdrowia - 1 Liczba przebudowanych instytucji ochrony zdrowia - 1 </v>
          </cell>
        </row>
        <row r="199">
          <cell r="A199" t="str">
            <v>POIS.12.02.00-00-037/08</v>
          </cell>
          <cell r="B199" t="str">
            <v xml:space="preserve">Liczba doposażonych instytucji ochrony zdrowia - 1  </v>
          </cell>
        </row>
        <row r="200">
          <cell r="A200" t="str">
            <v>POIS.12.02.00-00-038/08</v>
          </cell>
          <cell r="B200" t="str">
            <v xml:space="preserve">Liczba doposażonych instytucji ochrony zdrowia - 1 Liczba przebudowanych instytucji ochrony zdrowia - 1 </v>
          </cell>
        </row>
        <row r="201">
          <cell r="A201" t="str">
            <v>POIS.12.02.00-00-039/08</v>
          </cell>
          <cell r="B201" t="str">
            <v xml:space="preserve">Liczba doposażonych instytucji ochrony zdrowia - 1  </v>
          </cell>
        </row>
        <row r="202">
          <cell r="A202" t="str">
            <v>POIS.12.02.00-00-041/08</v>
          </cell>
          <cell r="B202" t="str">
            <v xml:space="preserve">Liczba doposażonych instytucji ochrony zdrowia - 1 Liczba przebudowanych instytucji ochrony zdrowia - 1 </v>
          </cell>
        </row>
        <row r="203">
          <cell r="A203" t="str">
            <v>POIS.12.02.00-00-042/08</v>
          </cell>
          <cell r="B203" t="str">
            <v xml:space="preserve">Liczba doposażonych instytucji ochrony zdrowia - 1  </v>
          </cell>
        </row>
        <row r="204">
          <cell r="A204" t="str">
            <v>POIS.12.02.00-00-043/08</v>
          </cell>
          <cell r="B204" t="str">
            <v xml:space="preserve">Liczba doposażonych instytucji ochrony zdrowia - 1 Liczba przebudowanych instytucji ochrony zdrowia - 1 </v>
          </cell>
        </row>
        <row r="205">
          <cell r="A205" t="str">
            <v>POIS.12.02.00-00-044/08</v>
          </cell>
          <cell r="B205" t="str">
            <v xml:space="preserve">Liczba doposażonych instytucji ochrony zdrowia - 1  </v>
          </cell>
        </row>
        <row r="206">
          <cell r="A206" t="str">
            <v>POIS.12.02.00-00-046/08</v>
          </cell>
          <cell r="B206" t="str">
            <v xml:space="preserve">Liczba doposażonych instytucji ochrony zdrowia - 1  </v>
          </cell>
        </row>
        <row r="207">
          <cell r="A207" t="str">
            <v>POIS.12.02.00-00-047/08</v>
          </cell>
          <cell r="B207" t="str">
            <v xml:space="preserve">Liczba doposażonych instytucji ochrony zdrowia - 1  </v>
          </cell>
        </row>
        <row r="208">
          <cell r="A208" t="str">
            <v>POIS.12.02.00-00-048/08</v>
          </cell>
          <cell r="B208" t="str">
            <v xml:space="preserve">Liczba doposażonych instytucji ochrony zdrowia - 1  </v>
          </cell>
        </row>
        <row r="209">
          <cell r="A209" t="str">
            <v>POIS.12.02.00-00-049/08</v>
          </cell>
          <cell r="B209" t="str">
            <v xml:space="preserve">Liczba doposażonych instytucji ochrony zdrowia - 1  </v>
          </cell>
        </row>
        <row r="210">
          <cell r="A210" t="str">
            <v>POIS.12.02.00-00-050/08</v>
          </cell>
          <cell r="B210" t="str">
            <v xml:space="preserve">Liczba doposażonych instytucji ochrony zdrowia - 1 Liczba przebudowanych instytucji ochrony zdrowia - 1 </v>
          </cell>
        </row>
        <row r="211">
          <cell r="A211" t="str">
            <v>POIS.12.02.00-00-051/08</v>
          </cell>
          <cell r="B211" t="str">
            <v xml:space="preserve"> Liczba przebudowanych instytucji ochrony zdrowia - 1 </v>
          </cell>
        </row>
        <row r="212">
          <cell r="A212" t="str">
            <v>POIS.12.02.00-00-052/08</v>
          </cell>
          <cell r="B212" t="str">
            <v xml:space="preserve">Liczba doposażonych instytucji ochrony zdrowia - 1  </v>
          </cell>
        </row>
        <row r="213">
          <cell r="A213" t="str">
            <v>POIS.12.02.00-00-053/08</v>
          </cell>
          <cell r="B213" t="str">
            <v xml:space="preserve">Liczba doposażonych instytucji ochrony zdrowia - 1 Liczba przebudowanych instytucji ochrony zdrowia - 1 </v>
          </cell>
        </row>
        <row r="214">
          <cell r="A214" t="str">
            <v>POIS.12.02.00-00-054/08</v>
          </cell>
          <cell r="B214" t="str">
            <v xml:space="preserve">Liczba doposażonych instytucji ochrony zdrowia - 1  </v>
          </cell>
        </row>
        <row r="215">
          <cell r="A215" t="str">
            <v>POIS.12.02.00-00-055/08</v>
          </cell>
          <cell r="B215" t="str">
            <v xml:space="preserve">Liczba doposażonych instytucji ochrony zdrowia - 1  </v>
          </cell>
        </row>
        <row r="216">
          <cell r="A216" t="str">
            <v>POIS.12.02.00-00-056/08</v>
          </cell>
          <cell r="B216" t="str">
            <v xml:space="preserve">Liczba doposażonych instytucji ochrony zdrowia - 1  </v>
          </cell>
        </row>
        <row r="217">
          <cell r="A217" t="str">
            <v>POIS.12.02.00-00-057/08</v>
          </cell>
          <cell r="B217" t="str">
            <v xml:space="preserve">Liczba doposażonych instytucji ochrony zdrowia - 1  </v>
          </cell>
        </row>
        <row r="218">
          <cell r="A218" t="str">
            <v>POIS.12.02.00-00-058/08</v>
          </cell>
          <cell r="B218" t="str">
            <v xml:space="preserve">Liczba doposażonych instytucji ochrony zdrowia - 1 Liczba przebudowanych instytucji ochrony zdrowia - 1 </v>
          </cell>
        </row>
        <row r="219">
          <cell r="A219" t="str">
            <v>POIS.12.02.00-00-060/08</v>
          </cell>
          <cell r="B219" t="str">
            <v xml:space="preserve">Liczba doposażonych instytucji ochrony zdrowia - 1  </v>
          </cell>
        </row>
        <row r="220">
          <cell r="A220" t="str">
            <v>POIS.12.02.00-00-061/08</v>
          </cell>
          <cell r="B220" t="str">
            <v xml:space="preserve">Liczba doposażonych instytucji ochrony zdrowia - 1 Liczba przebudowanych instytucji ochrony zdrowia - 1 </v>
          </cell>
        </row>
        <row r="221">
          <cell r="A221" t="str">
            <v>POIS.12.02.00-00-062/08</v>
          </cell>
          <cell r="B221" t="str">
            <v xml:space="preserve">Liczba doposażonych instytucji ochrony zdrowia - 1  </v>
          </cell>
        </row>
        <row r="222">
          <cell r="A222" t="str">
            <v>POIS.12.02.00-00-063/08</v>
          </cell>
          <cell r="B222" t="str">
            <v xml:space="preserve">Liczba doposażonych instytucji ochrony zdrowia - 1 Liczba przebudowanych instytucji ochrony zdrowia - 1 </v>
          </cell>
        </row>
        <row r="223">
          <cell r="A223" t="str">
            <v>POIS.12.02.00-00-064/08</v>
          </cell>
          <cell r="B223" t="str">
            <v xml:space="preserve">Liczba doposażonych instytucji ochrony zdrowia - 1 Liczba przebudowanych instytucji ochrony zdrowia - 1 </v>
          </cell>
        </row>
        <row r="224">
          <cell r="A224" t="str">
            <v>POIS.12.02.00-00-065/08</v>
          </cell>
          <cell r="B224" t="str">
            <v xml:space="preserve">Liczba doposażonych instytucji ochrony zdrowia - 1  </v>
          </cell>
        </row>
        <row r="225">
          <cell r="A225" t="str">
            <v>POIS.12.02.00-00-066/08</v>
          </cell>
          <cell r="B225" t="str">
            <v xml:space="preserve">Liczba doposażonych instytucji ochrony zdrowia - 1  </v>
          </cell>
        </row>
        <row r="226">
          <cell r="A226" t="str">
            <v>POIS.12.02.00-00-067/08</v>
          </cell>
          <cell r="B226" t="str">
            <v xml:space="preserve"> Liczba przebudowanych instytucji ochrony zdrowia - 1 </v>
          </cell>
        </row>
        <row r="227">
          <cell r="A227" t="str">
            <v>POIS.12.02.00-00-068/08</v>
          </cell>
          <cell r="B227" t="str">
            <v xml:space="preserve">Liczba doposażonych instytucji ochrony zdrowia - 1  </v>
          </cell>
        </row>
        <row r="228">
          <cell r="A228" t="str">
            <v>POIS.12.02.00-00-069/08</v>
          </cell>
          <cell r="B228" t="str">
            <v xml:space="preserve">Liczba doposażonych instytucji ochrony zdrowia - 1  </v>
          </cell>
        </row>
        <row r="229">
          <cell r="A229" t="str">
            <v>POIS.12.02.00-00-070/08</v>
          </cell>
          <cell r="B229" t="str">
            <v xml:space="preserve">Liczba doposażonych instytucji ochrony zdrowia - 1  </v>
          </cell>
        </row>
        <row r="230">
          <cell r="A230" t="str">
            <v>POIS.12.02.00-00-071/08</v>
          </cell>
          <cell r="B230" t="str">
            <v xml:space="preserve">Liczba doposażonych instytucji ochrony zdrowia - 1  </v>
          </cell>
        </row>
        <row r="231">
          <cell r="A231" t="str">
            <v>POIS.12.02.00-00-072/08</v>
          </cell>
          <cell r="B231" t="str">
            <v xml:space="preserve">Liczba doposażonych instytucji ochrony zdrowia - 1  </v>
          </cell>
        </row>
        <row r="232">
          <cell r="A232" t="str">
            <v>POIS.12.02.00-00-073/08</v>
          </cell>
          <cell r="B232" t="str">
            <v xml:space="preserve">Liczba doposażonych instytucji ochrony zdrowia - 1 Liczba przebudowanych instytucji ochrony zdrowia - 1 </v>
          </cell>
        </row>
        <row r="233">
          <cell r="A233" t="str">
            <v>POIS.12.02.00-00-076/08</v>
          </cell>
          <cell r="B233" t="str">
            <v xml:space="preserve">Liczba doposażonych instytucji ochrony zdrowia - 1  </v>
          </cell>
        </row>
        <row r="234">
          <cell r="A234" t="str">
            <v>POIS.12.02.00-00-077/08</v>
          </cell>
          <cell r="B234" t="str">
            <v xml:space="preserve">Liczba doposażonych instytucji ochrony zdrowia - 1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6">
          <cell r="K146" t="str">
            <v>Narzędzie 23</v>
          </cell>
          <cell r="M146"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v>
          </cell>
        </row>
        <row r="146">
          <cell r="K146" t="str">
            <v>Narzędzie 23</v>
          </cell>
          <cell r="M146" t="str">
            <v xml:space="preserve">Narzędzie 23 Stworzenie systemu mapowania potrzeb zdrowotnych (poprawa jakości danych dotyczących m. in. informacji o stanie infrastruktury medycznej, rejestrach medycznych dedykowanych określonym jednostkom chorobowym oraz identyfikacja "białych plam" w </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6">
          <cell r="K146" t="str">
            <v>Narzędzie 23</v>
          </cell>
          <cell r="M146"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R109"/>
  <sheetViews>
    <sheetView view="pageBreakPreview" topLeftCell="B1" zoomScale="115" zoomScaleNormal="100" zoomScaleSheetLayoutView="115" workbookViewId="0">
      <selection activeCell="G29" sqref="G29:H29"/>
    </sheetView>
  </sheetViews>
  <sheetFormatPr defaultColWidth="9.140625" defaultRowHeight="12.75" x14ac:dyDescent="0.2"/>
  <cols>
    <col min="1" max="1" width="12.85546875" style="1" customWidth="1"/>
    <col min="2" max="2" width="8.42578125" style="1" customWidth="1"/>
    <col min="3" max="3" width="7.42578125" style="1" customWidth="1"/>
    <col min="4" max="5" width="11.85546875" style="1" customWidth="1"/>
    <col min="6" max="6" width="31.28515625" style="1" customWidth="1"/>
    <col min="7" max="7" width="12" style="1" customWidth="1"/>
    <col min="8" max="8" width="12.42578125" style="1" customWidth="1"/>
    <col min="9" max="9" width="9.5703125" style="1" customWidth="1"/>
    <col min="10" max="10" width="9.140625" style="1"/>
    <col min="11" max="13" width="9.140625" style="1" customWidth="1"/>
    <col min="14" max="14" width="12" style="1" customWidth="1"/>
    <col min="15" max="15" width="11.7109375" style="1" customWidth="1"/>
    <col min="16" max="16" width="12.7109375" style="1" customWidth="1"/>
    <col min="17" max="16384" width="9.140625" style="1"/>
  </cols>
  <sheetData>
    <row r="1" spans="1:18" ht="45" customHeight="1" x14ac:dyDescent="0.2">
      <c r="A1" s="581" t="s">
        <v>142</v>
      </c>
      <c r="B1" s="582"/>
      <c r="C1" s="582"/>
      <c r="D1" s="582"/>
      <c r="E1" s="582"/>
      <c r="F1" s="582"/>
      <c r="G1" s="582"/>
      <c r="H1" s="582"/>
      <c r="I1" s="582"/>
      <c r="J1" s="583"/>
    </row>
    <row r="2" spans="1:18" ht="30" customHeight="1" thickBot="1" x14ac:dyDescent="0.25">
      <c r="A2" s="601" t="s">
        <v>95</v>
      </c>
      <c r="B2" s="602"/>
      <c r="C2" s="602"/>
      <c r="D2" s="602"/>
      <c r="E2" s="603"/>
      <c r="F2" s="604" t="s">
        <v>399</v>
      </c>
      <c r="G2" s="605"/>
      <c r="H2" s="605"/>
      <c r="I2" s="605"/>
      <c r="J2" s="606"/>
    </row>
    <row r="3" spans="1:18" ht="15" customHeight="1" thickBot="1" x14ac:dyDescent="0.35">
      <c r="A3" s="592"/>
      <c r="B3" s="592"/>
      <c r="C3" s="592"/>
      <c r="D3" s="592"/>
      <c r="E3" s="592"/>
      <c r="F3" s="592"/>
      <c r="G3" s="592"/>
      <c r="H3" s="592"/>
      <c r="I3" s="592"/>
      <c r="J3" s="592"/>
    </row>
    <row r="4" spans="1:18" ht="30" customHeight="1" x14ac:dyDescent="0.2">
      <c r="A4" s="584" t="s">
        <v>4</v>
      </c>
      <c r="B4" s="585"/>
      <c r="C4" s="585"/>
      <c r="D4" s="585"/>
      <c r="E4" s="585"/>
      <c r="F4" s="585"/>
      <c r="G4" s="585"/>
      <c r="H4" s="585"/>
      <c r="I4" s="585"/>
      <c r="J4" s="586"/>
    </row>
    <row r="5" spans="1:18" ht="30" customHeight="1" x14ac:dyDescent="0.2">
      <c r="A5" s="593" t="s">
        <v>94</v>
      </c>
      <c r="B5" s="594"/>
      <c r="C5" s="594"/>
      <c r="D5" s="594"/>
      <c r="E5" s="595" t="s">
        <v>116</v>
      </c>
      <c r="F5" s="596"/>
      <c r="G5" s="596"/>
      <c r="H5" s="596"/>
      <c r="I5" s="596"/>
      <c r="J5" s="597"/>
    </row>
    <row r="6" spans="1:18" ht="45" customHeight="1" x14ac:dyDescent="0.2">
      <c r="A6" s="593" t="s">
        <v>127</v>
      </c>
      <c r="B6" s="594"/>
      <c r="C6" s="594"/>
      <c r="D6" s="594"/>
      <c r="E6" s="598" t="s">
        <v>212</v>
      </c>
      <c r="F6" s="599"/>
      <c r="G6" s="599"/>
      <c r="H6" s="599"/>
      <c r="I6" s="599"/>
      <c r="J6" s="600"/>
    </row>
    <row r="7" spans="1:18" ht="65.45" customHeight="1" thickBot="1" x14ac:dyDescent="0.25">
      <c r="A7" s="587" t="s">
        <v>31</v>
      </c>
      <c r="B7" s="588"/>
      <c r="C7" s="588"/>
      <c r="D7" s="588"/>
      <c r="E7" s="589" t="s">
        <v>952</v>
      </c>
      <c r="F7" s="590"/>
      <c r="G7" s="590"/>
      <c r="H7" s="590"/>
      <c r="I7" s="590"/>
      <c r="J7" s="591"/>
    </row>
    <row r="8" spans="1:18" s="6" customFormat="1" ht="15" customHeight="1" thickBot="1" x14ac:dyDescent="0.35">
      <c r="A8" s="608"/>
      <c r="B8" s="608"/>
      <c r="C8" s="608"/>
      <c r="D8" s="608"/>
      <c r="E8" s="608"/>
      <c r="F8" s="608"/>
      <c r="G8" s="608"/>
      <c r="H8" s="608"/>
      <c r="I8" s="608"/>
      <c r="J8" s="608"/>
      <c r="L8" s="1"/>
      <c r="M8" s="1"/>
      <c r="N8" s="1"/>
      <c r="O8" s="1"/>
      <c r="P8" s="1"/>
      <c r="Q8" s="1"/>
      <c r="R8" s="1"/>
    </row>
    <row r="9" spans="1:18" s="6" customFormat="1" ht="30" customHeight="1" x14ac:dyDescent="0.2">
      <c r="A9" s="621" t="s">
        <v>33</v>
      </c>
      <c r="B9" s="622"/>
      <c r="C9" s="622"/>
      <c r="D9" s="622"/>
      <c r="E9" s="622"/>
      <c r="F9" s="622"/>
      <c r="G9" s="622"/>
      <c r="H9" s="622"/>
      <c r="I9" s="622"/>
      <c r="J9" s="623"/>
      <c r="L9" s="1"/>
      <c r="M9" s="1"/>
      <c r="N9" s="1"/>
      <c r="O9" s="1"/>
      <c r="P9" s="1"/>
      <c r="Q9" s="1"/>
      <c r="R9" s="1"/>
    </row>
    <row r="10" spans="1:18" ht="30" customHeight="1" x14ac:dyDescent="0.2">
      <c r="A10" s="619" t="s">
        <v>32</v>
      </c>
      <c r="B10" s="609" t="s">
        <v>34</v>
      </c>
      <c r="C10" s="609"/>
      <c r="D10" s="610" t="s">
        <v>11</v>
      </c>
      <c r="E10" s="613" t="s">
        <v>35</v>
      </c>
      <c r="F10" s="614"/>
      <c r="G10" s="618" t="s">
        <v>145</v>
      </c>
      <c r="H10" s="618"/>
      <c r="I10" s="609" t="s">
        <v>38</v>
      </c>
      <c r="J10" s="611"/>
    </row>
    <row r="11" spans="1:18" ht="49.5" customHeight="1" x14ac:dyDescent="0.2">
      <c r="A11" s="620"/>
      <c r="B11" s="610"/>
      <c r="C11" s="610"/>
      <c r="D11" s="617"/>
      <c r="E11" s="615"/>
      <c r="F11" s="616"/>
      <c r="G11" s="61" t="s">
        <v>36</v>
      </c>
      <c r="H11" s="61" t="s">
        <v>37</v>
      </c>
      <c r="I11" s="610"/>
      <c r="J11" s="612"/>
    </row>
    <row r="12" spans="1:18" ht="45" customHeight="1" x14ac:dyDescent="0.2">
      <c r="A12" s="447" t="s">
        <v>146</v>
      </c>
      <c r="B12" s="624" t="s">
        <v>776</v>
      </c>
      <c r="C12" s="624"/>
      <c r="D12" s="446" t="s">
        <v>775</v>
      </c>
      <c r="E12" s="625" t="s">
        <v>774</v>
      </c>
      <c r="F12" s="625"/>
      <c r="G12" s="62">
        <v>25.25</v>
      </c>
      <c r="H12" s="62">
        <v>4.75</v>
      </c>
      <c r="I12" s="579" t="s">
        <v>144</v>
      </c>
      <c r="J12" s="580"/>
    </row>
    <row r="13" spans="1:18" ht="60" customHeight="1" x14ac:dyDescent="0.2">
      <c r="A13" s="521" t="s">
        <v>146</v>
      </c>
      <c r="B13" s="575" t="s">
        <v>919</v>
      </c>
      <c r="C13" s="576"/>
      <c r="D13" s="498" t="s">
        <v>209</v>
      </c>
      <c r="E13" s="577" t="s">
        <v>898</v>
      </c>
      <c r="F13" s="578"/>
      <c r="G13" s="522">
        <v>8.5</v>
      </c>
      <c r="H13" s="522">
        <v>2.6202238200000001</v>
      </c>
      <c r="I13" s="626" t="s">
        <v>404</v>
      </c>
      <c r="J13" s="627"/>
    </row>
    <row r="14" spans="1:18" ht="51" customHeight="1" x14ac:dyDescent="0.2">
      <c r="A14" s="5" t="s">
        <v>146</v>
      </c>
      <c r="B14" s="575" t="s">
        <v>400</v>
      </c>
      <c r="C14" s="576"/>
      <c r="D14" s="114" t="s">
        <v>209</v>
      </c>
      <c r="E14" s="577" t="s">
        <v>401</v>
      </c>
      <c r="F14" s="578"/>
      <c r="G14" s="62">
        <v>8.5</v>
      </c>
      <c r="H14" s="62">
        <v>2.2999999999999998</v>
      </c>
      <c r="I14" s="579" t="s">
        <v>144</v>
      </c>
      <c r="J14" s="580"/>
    </row>
    <row r="15" spans="1:18" ht="48.6" customHeight="1" x14ac:dyDescent="0.2">
      <c r="A15" s="5" t="s">
        <v>146</v>
      </c>
      <c r="B15" s="575" t="s">
        <v>402</v>
      </c>
      <c r="C15" s="576"/>
      <c r="D15" s="114" t="s">
        <v>209</v>
      </c>
      <c r="E15" s="577" t="s">
        <v>403</v>
      </c>
      <c r="F15" s="578"/>
      <c r="G15" s="62">
        <v>5.3255049999999997</v>
      </c>
      <c r="H15" s="62">
        <v>0.93979500000000005</v>
      </c>
      <c r="I15" s="579" t="s">
        <v>404</v>
      </c>
      <c r="J15" s="580"/>
    </row>
    <row r="16" spans="1:18" ht="56.25" customHeight="1" x14ac:dyDescent="0.2">
      <c r="A16" s="5" t="s">
        <v>146</v>
      </c>
      <c r="B16" s="575" t="s">
        <v>756</v>
      </c>
      <c r="C16" s="576"/>
      <c r="D16" s="133" t="s">
        <v>209</v>
      </c>
      <c r="E16" s="628" t="s">
        <v>757</v>
      </c>
      <c r="F16" s="629"/>
      <c r="G16" s="62">
        <v>6.37</v>
      </c>
      <c r="H16" s="62">
        <v>1.125</v>
      </c>
      <c r="I16" s="579" t="s">
        <v>404</v>
      </c>
      <c r="J16" s="580"/>
    </row>
    <row r="17" spans="1:10" ht="54" customHeight="1" x14ac:dyDescent="0.2">
      <c r="A17" s="5" t="s">
        <v>146</v>
      </c>
      <c r="B17" s="575" t="s">
        <v>405</v>
      </c>
      <c r="C17" s="576"/>
      <c r="D17" s="114" t="s">
        <v>209</v>
      </c>
      <c r="E17" s="577" t="s">
        <v>406</v>
      </c>
      <c r="F17" s="578"/>
      <c r="G17" s="62">
        <v>8.3333999999999993</v>
      </c>
      <c r="H17" s="62">
        <v>1.4705999999999999</v>
      </c>
      <c r="I17" s="579" t="s">
        <v>143</v>
      </c>
      <c r="J17" s="580"/>
    </row>
    <row r="18" spans="1:10" ht="66" customHeight="1" x14ac:dyDescent="0.2">
      <c r="A18" s="5" t="s">
        <v>146</v>
      </c>
      <c r="B18" s="575" t="s">
        <v>407</v>
      </c>
      <c r="C18" s="576"/>
      <c r="D18" s="114" t="s">
        <v>209</v>
      </c>
      <c r="E18" s="577" t="s">
        <v>408</v>
      </c>
      <c r="F18" s="578"/>
      <c r="G18" s="62">
        <v>7.8616415000000002</v>
      </c>
      <c r="H18" s="62">
        <v>48.201200499999999</v>
      </c>
      <c r="I18" s="579" t="s">
        <v>144</v>
      </c>
      <c r="J18" s="580"/>
    </row>
    <row r="19" spans="1:10" ht="60" customHeight="1" x14ac:dyDescent="0.2">
      <c r="A19" s="5" t="s">
        <v>146</v>
      </c>
      <c r="B19" s="575" t="s">
        <v>409</v>
      </c>
      <c r="C19" s="576"/>
      <c r="D19" s="114" t="s">
        <v>209</v>
      </c>
      <c r="E19" s="577" t="s">
        <v>410</v>
      </c>
      <c r="F19" s="578"/>
      <c r="G19" s="62">
        <v>7.8579999999999997</v>
      </c>
      <c r="H19" s="62">
        <v>4.2220000000000004</v>
      </c>
      <c r="I19" s="579" t="s">
        <v>143</v>
      </c>
      <c r="J19" s="580"/>
    </row>
    <row r="20" spans="1:10" ht="49.15" customHeight="1" x14ac:dyDescent="0.2">
      <c r="A20" s="5" t="s">
        <v>146</v>
      </c>
      <c r="B20" s="575" t="s">
        <v>411</v>
      </c>
      <c r="C20" s="576"/>
      <c r="D20" s="114" t="s">
        <v>209</v>
      </c>
      <c r="E20" s="577" t="s">
        <v>412</v>
      </c>
      <c r="F20" s="578"/>
      <c r="G20" s="62">
        <v>8.5</v>
      </c>
      <c r="H20" s="62">
        <v>50.3</v>
      </c>
      <c r="I20" s="579" t="s">
        <v>144</v>
      </c>
      <c r="J20" s="580"/>
    </row>
    <row r="21" spans="1:10" ht="39" customHeight="1" x14ac:dyDescent="0.2">
      <c r="A21" s="97" t="s">
        <v>146</v>
      </c>
      <c r="B21" s="575" t="s">
        <v>991</v>
      </c>
      <c r="C21" s="576"/>
      <c r="D21" s="114" t="s">
        <v>209</v>
      </c>
      <c r="E21" s="577" t="s">
        <v>419</v>
      </c>
      <c r="F21" s="578"/>
      <c r="G21" s="62">
        <v>7.3441274999999999</v>
      </c>
      <c r="H21" s="62">
        <v>1.2960225000000001</v>
      </c>
      <c r="I21" s="579" t="s">
        <v>144</v>
      </c>
      <c r="J21" s="580"/>
    </row>
    <row r="22" spans="1:10" ht="43.5" customHeight="1" x14ac:dyDescent="0.2">
      <c r="A22" s="5" t="s">
        <v>146</v>
      </c>
      <c r="B22" s="575" t="s">
        <v>413</v>
      </c>
      <c r="C22" s="576"/>
      <c r="D22" s="114" t="s">
        <v>209</v>
      </c>
      <c r="E22" s="577" t="s">
        <v>414</v>
      </c>
      <c r="F22" s="578"/>
      <c r="G22" s="62">
        <v>7.9800269999999998</v>
      </c>
      <c r="H22" s="62">
        <v>1.4082399999999999</v>
      </c>
      <c r="I22" s="579" t="s">
        <v>144</v>
      </c>
      <c r="J22" s="580"/>
    </row>
    <row r="23" spans="1:10" ht="56.45" customHeight="1" x14ac:dyDescent="0.2">
      <c r="A23" s="5" t="s">
        <v>146</v>
      </c>
      <c r="B23" s="575" t="s">
        <v>415</v>
      </c>
      <c r="C23" s="576"/>
      <c r="D23" s="114" t="s">
        <v>209</v>
      </c>
      <c r="E23" s="577" t="s">
        <v>416</v>
      </c>
      <c r="F23" s="578"/>
      <c r="G23" s="62">
        <v>7.9775999999999998</v>
      </c>
      <c r="H23" s="62">
        <v>1.9944</v>
      </c>
      <c r="I23" s="579" t="s">
        <v>404</v>
      </c>
      <c r="J23" s="580"/>
    </row>
    <row r="24" spans="1:10" ht="27.75" customHeight="1" x14ac:dyDescent="0.2">
      <c r="A24" s="5" t="s">
        <v>146</v>
      </c>
      <c r="B24" s="575" t="s">
        <v>417</v>
      </c>
      <c r="C24" s="576"/>
      <c r="D24" s="114" t="s">
        <v>209</v>
      </c>
      <c r="E24" s="577" t="s">
        <v>418</v>
      </c>
      <c r="F24" s="578"/>
      <c r="G24" s="62">
        <v>4.2232000000000003</v>
      </c>
      <c r="H24" s="62">
        <v>1.0558000000000001</v>
      </c>
      <c r="I24" s="579" t="s">
        <v>144</v>
      </c>
      <c r="J24" s="580"/>
    </row>
    <row r="25" spans="1:10" ht="33.75" customHeight="1" x14ac:dyDescent="0.2">
      <c r="A25" s="5" t="s">
        <v>146</v>
      </c>
      <c r="B25" s="575" t="s">
        <v>874</v>
      </c>
      <c r="C25" s="576"/>
      <c r="D25" s="489" t="s">
        <v>209</v>
      </c>
      <c r="E25" s="577" t="s">
        <v>875</v>
      </c>
      <c r="F25" s="578"/>
      <c r="G25" s="62">
        <v>5.0036189674999996</v>
      </c>
      <c r="H25" s="62">
        <v>0.88299158250000054</v>
      </c>
      <c r="I25" s="579" t="s">
        <v>144</v>
      </c>
      <c r="J25" s="580"/>
    </row>
    <row r="26" spans="1:10" ht="56.45" customHeight="1" x14ac:dyDescent="0.2">
      <c r="A26" s="97" t="s">
        <v>146</v>
      </c>
      <c r="B26" s="575" t="s">
        <v>420</v>
      </c>
      <c r="C26" s="576"/>
      <c r="D26" s="114" t="s">
        <v>209</v>
      </c>
      <c r="E26" s="577" t="s">
        <v>421</v>
      </c>
      <c r="F26" s="578"/>
      <c r="G26" s="62">
        <v>8.1202328098886696</v>
      </c>
      <c r="H26" s="62">
        <v>2.2466078536671672</v>
      </c>
      <c r="I26" s="579" t="s">
        <v>144</v>
      </c>
      <c r="J26" s="580"/>
    </row>
    <row r="27" spans="1:10" ht="33.6" customHeight="1" x14ac:dyDescent="0.2">
      <c r="A27" s="97" t="s">
        <v>146</v>
      </c>
      <c r="B27" s="575" t="s">
        <v>970</v>
      </c>
      <c r="C27" s="576"/>
      <c r="D27" s="114" t="s">
        <v>210</v>
      </c>
      <c r="E27" s="577" t="s">
        <v>744</v>
      </c>
      <c r="F27" s="578"/>
      <c r="G27" s="62">
        <v>0.85</v>
      </c>
      <c r="H27" s="62">
        <v>0.15</v>
      </c>
      <c r="I27" s="579" t="s">
        <v>144</v>
      </c>
      <c r="J27" s="580"/>
    </row>
    <row r="28" spans="1:10" ht="42" customHeight="1" x14ac:dyDescent="0.2">
      <c r="A28" s="97" t="s">
        <v>146</v>
      </c>
      <c r="B28" s="575" t="s">
        <v>971</v>
      </c>
      <c r="C28" s="576"/>
      <c r="D28" s="498" t="s">
        <v>213</v>
      </c>
      <c r="E28" s="577" t="s">
        <v>769</v>
      </c>
      <c r="F28" s="578"/>
      <c r="G28" s="62">
        <v>7.65</v>
      </c>
      <c r="H28" s="62">
        <v>1.35</v>
      </c>
      <c r="I28" s="579" t="s">
        <v>144</v>
      </c>
      <c r="J28" s="580"/>
    </row>
    <row r="29" spans="1:10" ht="57.6" customHeight="1" x14ac:dyDescent="0.2">
      <c r="A29" s="97" t="s">
        <v>146</v>
      </c>
      <c r="B29" s="575" t="s">
        <v>808</v>
      </c>
      <c r="C29" s="576"/>
      <c r="D29" s="498" t="s">
        <v>213</v>
      </c>
      <c r="E29" s="577" t="s">
        <v>770</v>
      </c>
      <c r="F29" s="578"/>
      <c r="G29" s="62">
        <v>7.65</v>
      </c>
      <c r="H29" s="62">
        <v>2.0486493575999996</v>
      </c>
      <c r="I29" s="579" t="s">
        <v>771</v>
      </c>
      <c r="J29" s="580"/>
    </row>
    <row r="30" spans="1:10" ht="45" customHeight="1" x14ac:dyDescent="0.2">
      <c r="A30" s="97" t="s">
        <v>146</v>
      </c>
      <c r="B30" s="575" t="s">
        <v>777</v>
      </c>
      <c r="C30" s="576"/>
      <c r="D30" s="498" t="s">
        <v>213</v>
      </c>
      <c r="E30" s="577" t="s">
        <v>772</v>
      </c>
      <c r="F30" s="578"/>
      <c r="G30" s="62">
        <v>8.5</v>
      </c>
      <c r="H30" s="62">
        <v>1.5</v>
      </c>
      <c r="I30" s="579" t="s">
        <v>143</v>
      </c>
      <c r="J30" s="580"/>
    </row>
    <row r="31" spans="1:10" ht="77.45" customHeight="1" x14ac:dyDescent="0.2">
      <c r="A31" s="97" t="s">
        <v>146</v>
      </c>
      <c r="B31" s="575" t="s">
        <v>778</v>
      </c>
      <c r="C31" s="576"/>
      <c r="D31" s="497" t="s">
        <v>953</v>
      </c>
      <c r="E31" s="577" t="s">
        <v>773</v>
      </c>
      <c r="F31" s="578"/>
      <c r="G31" s="62">
        <v>17</v>
      </c>
      <c r="H31" s="62">
        <v>3</v>
      </c>
      <c r="I31" s="579" t="s">
        <v>144</v>
      </c>
      <c r="J31" s="580"/>
    </row>
    <row r="32" spans="1:10" ht="38.25" customHeight="1" x14ac:dyDescent="0.2">
      <c r="A32" s="97" t="s">
        <v>146</v>
      </c>
      <c r="B32" s="575" t="s">
        <v>896</v>
      </c>
      <c r="C32" s="576"/>
      <c r="D32" s="498" t="s">
        <v>213</v>
      </c>
      <c r="E32" s="577" t="s">
        <v>947</v>
      </c>
      <c r="F32" s="578"/>
      <c r="G32" s="62">
        <v>6.8719999999999999</v>
      </c>
      <c r="H32" s="62">
        <v>1.2130000000000001</v>
      </c>
      <c r="I32" s="579" t="s">
        <v>818</v>
      </c>
      <c r="J32" s="580"/>
    </row>
    <row r="33" spans="1:10" ht="33.75" customHeight="1" x14ac:dyDescent="0.2">
      <c r="A33" s="97" t="s">
        <v>146</v>
      </c>
      <c r="B33" s="575" t="s">
        <v>895</v>
      </c>
      <c r="C33" s="576"/>
      <c r="D33" s="498" t="s">
        <v>213</v>
      </c>
      <c r="E33" s="577" t="s">
        <v>920</v>
      </c>
      <c r="F33" s="578"/>
      <c r="G33" s="62">
        <v>7.6163825000000003</v>
      </c>
      <c r="H33" s="62">
        <v>1.3440675</v>
      </c>
      <c r="I33" s="579" t="s">
        <v>144</v>
      </c>
      <c r="J33" s="580"/>
    </row>
    <row r="34" spans="1:10" ht="51.75" customHeight="1" x14ac:dyDescent="0.2">
      <c r="A34" s="561" t="s">
        <v>146</v>
      </c>
      <c r="B34" s="571" t="s">
        <v>1010</v>
      </c>
      <c r="C34" s="572"/>
      <c r="D34" s="562" t="s">
        <v>213</v>
      </c>
      <c r="E34" s="573" t="s">
        <v>1011</v>
      </c>
      <c r="F34" s="574"/>
      <c r="G34" s="563">
        <v>3.9969999999999999</v>
      </c>
      <c r="H34" s="564">
        <v>0.7</v>
      </c>
      <c r="I34" s="571" t="s">
        <v>404</v>
      </c>
      <c r="J34" s="572"/>
    </row>
    <row r="35" spans="1:10" ht="69.75" customHeight="1" x14ac:dyDescent="0.2">
      <c r="A35" s="561" t="s">
        <v>146</v>
      </c>
      <c r="B35" s="571" t="s">
        <v>1055</v>
      </c>
      <c r="C35" s="572"/>
      <c r="D35" s="562" t="s">
        <v>213</v>
      </c>
      <c r="E35" s="573" t="s">
        <v>1061</v>
      </c>
      <c r="F35" s="574"/>
      <c r="G35" s="563">
        <v>2.0145</v>
      </c>
      <c r="H35" s="565">
        <v>0.35549999999999998</v>
      </c>
      <c r="I35" s="571" t="s">
        <v>1040</v>
      </c>
      <c r="J35" s="572"/>
    </row>
    <row r="36" spans="1:10" x14ac:dyDescent="0.2">
      <c r="A36" s="553"/>
      <c r="B36" s="554"/>
      <c r="C36" s="554"/>
      <c r="D36" s="554"/>
      <c r="E36" s="555"/>
      <c r="F36" s="555"/>
      <c r="G36" s="556"/>
      <c r="H36" s="557"/>
      <c r="I36" s="554"/>
      <c r="J36" s="554"/>
    </row>
    <row r="37" spans="1:10" ht="13.5" thickBot="1" x14ac:dyDescent="0.25">
      <c r="A37" s="553"/>
      <c r="B37" s="554"/>
      <c r="C37" s="554"/>
      <c r="D37" s="554"/>
      <c r="E37" s="555"/>
      <c r="F37" s="555"/>
      <c r="G37" s="556"/>
      <c r="H37" s="557"/>
      <c r="I37" s="554"/>
      <c r="J37" s="554"/>
    </row>
    <row r="38" spans="1:10" ht="15" customHeight="1" x14ac:dyDescent="0.2">
      <c r="A38" s="412"/>
      <c r="E38" s="558"/>
      <c r="F38" s="559"/>
      <c r="G38" s="559"/>
      <c r="H38" s="560"/>
    </row>
    <row r="39" spans="1:10" ht="15" customHeight="1" x14ac:dyDescent="0.2">
      <c r="A39" s="412"/>
      <c r="E39" s="21"/>
      <c r="F39" s="22"/>
      <c r="G39" s="22"/>
      <c r="H39" s="23"/>
    </row>
    <row r="40" spans="1:10" ht="15" customHeight="1" x14ac:dyDescent="0.2">
      <c r="A40" s="412"/>
      <c r="E40" s="21"/>
      <c r="F40" s="22"/>
      <c r="G40" s="22"/>
      <c r="H40" s="23"/>
    </row>
    <row r="41" spans="1:10" ht="15" customHeight="1" x14ac:dyDescent="0.2">
      <c r="E41" s="21"/>
      <c r="F41" s="22"/>
      <c r="G41" s="22"/>
      <c r="H41" s="23"/>
    </row>
    <row r="42" spans="1:10" ht="15" customHeight="1" x14ac:dyDescent="0.2">
      <c r="E42" s="21"/>
      <c r="F42" s="22"/>
      <c r="G42" s="22"/>
      <c r="H42" s="23"/>
    </row>
    <row r="43" spans="1:10" ht="27" customHeight="1" thickBot="1" x14ac:dyDescent="0.25">
      <c r="E43" s="24"/>
      <c r="F43" s="25"/>
      <c r="G43" s="25"/>
      <c r="H43" s="26"/>
    </row>
    <row r="46" spans="1:10" ht="12.75" customHeight="1" x14ac:dyDescent="0.2">
      <c r="E46" s="607" t="s">
        <v>117</v>
      </c>
      <c r="F46" s="607"/>
      <c r="G46" s="607"/>
      <c r="H46" s="607"/>
    </row>
    <row r="47" spans="1:10" x14ac:dyDescent="0.2">
      <c r="E47" s="607"/>
      <c r="F47" s="607"/>
      <c r="G47" s="607"/>
      <c r="H47" s="607"/>
    </row>
    <row r="48" spans="1:10" x14ac:dyDescent="0.2">
      <c r="E48" s="607"/>
      <c r="F48" s="607"/>
      <c r="G48" s="607"/>
      <c r="H48" s="607"/>
    </row>
    <row r="103" spans="11:11" x14ac:dyDescent="0.2">
      <c r="K103" s="18"/>
    </row>
    <row r="104" spans="11:11" x14ac:dyDescent="0.2">
      <c r="K104" s="18"/>
    </row>
    <row r="105" spans="11:11" x14ac:dyDescent="0.2">
      <c r="K105" s="19"/>
    </row>
    <row r="106" spans="11:11" x14ac:dyDescent="0.2">
      <c r="K106" s="19"/>
    </row>
    <row r="107" spans="11:11" x14ac:dyDescent="0.2">
      <c r="K107" s="19"/>
    </row>
    <row r="108" spans="11:11" x14ac:dyDescent="0.2">
      <c r="K108" s="19"/>
    </row>
    <row r="109" spans="11:11" x14ac:dyDescent="0.2">
      <c r="K109" s="19"/>
    </row>
  </sheetData>
  <mergeCells count="92">
    <mergeCell ref="E22:F22"/>
    <mergeCell ref="I13:J13"/>
    <mergeCell ref="B16:C16"/>
    <mergeCell ref="E16:F16"/>
    <mergeCell ref="I16:J16"/>
    <mergeCell ref="B21:C21"/>
    <mergeCell ref="E21:F21"/>
    <mergeCell ref="I21:J21"/>
    <mergeCell ref="B20:C20"/>
    <mergeCell ref="I17:J17"/>
    <mergeCell ref="I18:J18"/>
    <mergeCell ref="I19:J19"/>
    <mergeCell ref="I20:J20"/>
    <mergeCell ref="I22:J22"/>
    <mergeCell ref="I15:J15"/>
    <mergeCell ref="B33:C33"/>
    <mergeCell ref="E33:F33"/>
    <mergeCell ref="I33:J33"/>
    <mergeCell ref="B25:C25"/>
    <mergeCell ref="E25:F25"/>
    <mergeCell ref="I25:J25"/>
    <mergeCell ref="E32:F32"/>
    <mergeCell ref="B32:C32"/>
    <mergeCell ref="I32:J32"/>
    <mergeCell ref="B30:C30"/>
    <mergeCell ref="E31:F31"/>
    <mergeCell ref="I26:J26"/>
    <mergeCell ref="I31:J31"/>
    <mergeCell ref="I29:J29"/>
    <mergeCell ref="E30:F30"/>
    <mergeCell ref="I30:J30"/>
    <mergeCell ref="B23:C23"/>
    <mergeCell ref="E23:F23"/>
    <mergeCell ref="I23:J23"/>
    <mergeCell ref="B24:C24"/>
    <mergeCell ref="E24:F24"/>
    <mergeCell ref="I24:J24"/>
    <mergeCell ref="A8:J8"/>
    <mergeCell ref="B10:C11"/>
    <mergeCell ref="I10:J11"/>
    <mergeCell ref="B14:C14"/>
    <mergeCell ref="E14:F14"/>
    <mergeCell ref="I14:J14"/>
    <mergeCell ref="E10:F11"/>
    <mergeCell ref="D10:D11"/>
    <mergeCell ref="G10:H10"/>
    <mergeCell ref="A10:A11"/>
    <mergeCell ref="A9:J9"/>
    <mergeCell ref="B12:C12"/>
    <mergeCell ref="E12:F12"/>
    <mergeCell ref="I12:J12"/>
    <mergeCell ref="B13:C13"/>
    <mergeCell ref="E13:F13"/>
    <mergeCell ref="E46:H48"/>
    <mergeCell ref="B15:C15"/>
    <mergeCell ref="E15:F15"/>
    <mergeCell ref="B18:C18"/>
    <mergeCell ref="E18:F18"/>
    <mergeCell ref="B19:C19"/>
    <mergeCell ref="E19:F19"/>
    <mergeCell ref="E20:F20"/>
    <mergeCell ref="B22:C22"/>
    <mergeCell ref="B26:C26"/>
    <mergeCell ref="E26:F26"/>
    <mergeCell ref="B31:C31"/>
    <mergeCell ref="B17:C17"/>
    <mergeCell ref="E17:F17"/>
    <mergeCell ref="B29:C29"/>
    <mergeCell ref="E29:F29"/>
    <mergeCell ref="A1:J1"/>
    <mergeCell ref="A4:J4"/>
    <mergeCell ref="A7:D7"/>
    <mergeCell ref="E7:J7"/>
    <mergeCell ref="A3:J3"/>
    <mergeCell ref="A5:D5"/>
    <mergeCell ref="E5:J5"/>
    <mergeCell ref="A6:D6"/>
    <mergeCell ref="E6:J6"/>
    <mergeCell ref="A2:E2"/>
    <mergeCell ref="F2:J2"/>
    <mergeCell ref="B27:C27"/>
    <mergeCell ref="E27:F27"/>
    <mergeCell ref="I27:J27"/>
    <mergeCell ref="I28:J28"/>
    <mergeCell ref="E28:F28"/>
    <mergeCell ref="B28:C28"/>
    <mergeCell ref="B35:C35"/>
    <mergeCell ref="E35:F35"/>
    <mergeCell ref="I35:J35"/>
    <mergeCell ref="I34:J34"/>
    <mergeCell ref="E34:F34"/>
    <mergeCell ref="B34:C34"/>
  </mergeCells>
  <dataValidations count="2">
    <dataValidation type="list" allowBlank="1" showInputMessage="1" showErrorMessage="1" prompt="wybierz Program z listy" sqref="E5:J5">
      <formula1>Programy</formula1>
    </dataValidation>
    <dataValidation type="list" allowBlank="1" showInputMessage="1" showErrorMessage="1" prompt="wybierz PI" sqref="A12:A40">
      <formula1>skroty_PI</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19"/>
  <sheetViews>
    <sheetView view="pageBreakPreview" zoomScale="75" zoomScaleNormal="100" zoomScaleSheetLayoutView="75" workbookViewId="0">
      <selection activeCell="L16" sqref="L16"/>
    </sheetView>
  </sheetViews>
  <sheetFormatPr defaultColWidth="9.140625" defaultRowHeight="15" x14ac:dyDescent="0.25"/>
  <cols>
    <col min="1" max="1" width="4.7109375" style="8" customWidth="1"/>
    <col min="2" max="2" width="32.5703125" style="8" customWidth="1"/>
    <col min="3" max="3" width="47.42578125" style="8" customWidth="1"/>
    <col min="4" max="16384" width="9.140625" style="8"/>
  </cols>
  <sheetData>
    <row r="1" spans="1:4" ht="39" customHeight="1" thickBot="1" x14ac:dyDescent="0.3">
      <c r="A1" s="748" t="s">
        <v>74</v>
      </c>
      <c r="B1" s="749"/>
      <c r="C1" s="750"/>
      <c r="D1" s="7"/>
    </row>
    <row r="2" spans="1:4" ht="30" customHeight="1" x14ac:dyDescent="0.25">
      <c r="A2" s="41">
        <v>1</v>
      </c>
      <c r="B2" s="42" t="s">
        <v>99</v>
      </c>
      <c r="C2" s="10"/>
    </row>
    <row r="3" spans="1:4" ht="30" customHeight="1" x14ac:dyDescent="0.25">
      <c r="A3" s="37">
        <v>2</v>
      </c>
      <c r="B3" s="43" t="s">
        <v>61</v>
      </c>
      <c r="C3" s="11"/>
    </row>
    <row r="4" spans="1:4" ht="30" customHeight="1" x14ac:dyDescent="0.25">
      <c r="A4" s="37">
        <v>3</v>
      </c>
      <c r="B4" s="43" t="s">
        <v>63</v>
      </c>
      <c r="C4" s="11"/>
    </row>
    <row r="5" spans="1:4" ht="30" customHeight="1" x14ac:dyDescent="0.25">
      <c r="A5" s="37">
        <v>4</v>
      </c>
      <c r="B5" s="43" t="s">
        <v>62</v>
      </c>
      <c r="C5" s="11"/>
    </row>
    <row r="6" spans="1:4" ht="30" customHeight="1" x14ac:dyDescent="0.3">
      <c r="A6" s="37">
        <v>5</v>
      </c>
      <c r="B6" s="43" t="s">
        <v>9</v>
      </c>
      <c r="C6" s="11"/>
    </row>
    <row r="7" spans="1:4" ht="30" customHeight="1" x14ac:dyDescent="0.25">
      <c r="A7" s="37">
        <v>6</v>
      </c>
      <c r="B7" s="43" t="s">
        <v>19</v>
      </c>
      <c r="C7" s="11"/>
    </row>
    <row r="8" spans="1:4" ht="30" customHeight="1" x14ac:dyDescent="0.3">
      <c r="A8" s="37">
        <v>7</v>
      </c>
      <c r="B8" s="43" t="s">
        <v>68</v>
      </c>
      <c r="C8" s="11"/>
    </row>
    <row r="9" spans="1:4" ht="45" customHeight="1" x14ac:dyDescent="0.3">
      <c r="A9" s="37">
        <v>8</v>
      </c>
      <c r="B9" s="43" t="s">
        <v>122</v>
      </c>
      <c r="C9" s="100"/>
    </row>
    <row r="10" spans="1:4" ht="30" customHeight="1" x14ac:dyDescent="0.3">
      <c r="A10" s="37">
        <v>9</v>
      </c>
      <c r="B10" s="43" t="s">
        <v>64</v>
      </c>
      <c r="C10" s="11"/>
    </row>
    <row r="11" spans="1:4" ht="30" customHeight="1" x14ac:dyDescent="0.3">
      <c r="A11" s="37">
        <v>10</v>
      </c>
      <c r="B11" s="43" t="s">
        <v>65</v>
      </c>
      <c r="C11" s="11"/>
    </row>
    <row r="12" spans="1:4" ht="30" customHeight="1" x14ac:dyDescent="0.25">
      <c r="A12" s="37">
        <v>11</v>
      </c>
      <c r="B12" s="43" t="s">
        <v>66</v>
      </c>
      <c r="C12" s="11"/>
    </row>
    <row r="13" spans="1:4" ht="30" customHeight="1" x14ac:dyDescent="0.3">
      <c r="A13" s="37">
        <v>12</v>
      </c>
      <c r="B13" s="43" t="s">
        <v>67</v>
      </c>
      <c r="C13" s="11"/>
    </row>
    <row r="14" spans="1:4" ht="45" customHeight="1" x14ac:dyDescent="0.25">
      <c r="A14" s="37">
        <v>13</v>
      </c>
      <c r="B14" s="43" t="s">
        <v>69</v>
      </c>
      <c r="C14" s="11"/>
    </row>
    <row r="15" spans="1:4" ht="30" customHeight="1" x14ac:dyDescent="0.3">
      <c r="A15" s="37">
        <v>14</v>
      </c>
      <c r="B15" s="43" t="s">
        <v>110</v>
      </c>
      <c r="C15" s="15"/>
    </row>
    <row r="16" spans="1:4" ht="60" customHeight="1" x14ac:dyDescent="0.25">
      <c r="A16" s="37">
        <v>15</v>
      </c>
      <c r="B16" s="43" t="s">
        <v>70</v>
      </c>
      <c r="C16" s="11"/>
    </row>
    <row r="17" spans="1:3" ht="60" customHeight="1" x14ac:dyDescent="0.25">
      <c r="A17" s="37">
        <v>16</v>
      </c>
      <c r="B17" s="43" t="s">
        <v>71</v>
      </c>
      <c r="C17" s="11"/>
    </row>
    <row r="18" spans="1:3" ht="60" customHeight="1" x14ac:dyDescent="0.25">
      <c r="A18" s="37">
        <v>17</v>
      </c>
      <c r="B18" s="43" t="s">
        <v>72</v>
      </c>
      <c r="C18" s="11"/>
    </row>
    <row r="19" spans="1:3" ht="30" customHeight="1" thickBot="1" x14ac:dyDescent="0.3">
      <c r="A19" s="38">
        <v>18</v>
      </c>
      <c r="B19" s="44" t="s">
        <v>10</v>
      </c>
      <c r="C19" s="9"/>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97"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9:D17"/>
  <sheetViews>
    <sheetView workbookViewId="0">
      <selection activeCell="B12" sqref="B12:C12"/>
    </sheetView>
  </sheetViews>
  <sheetFormatPr defaultRowHeight="15" x14ac:dyDescent="0.25"/>
  <cols>
    <col min="1" max="1" width="13.5703125" customWidth="1"/>
    <col min="3" max="3" width="17" customWidth="1"/>
    <col min="4" max="4" width="22.5703125" customWidth="1"/>
    <col min="10" max="10" width="16.7109375" customWidth="1"/>
    <col min="11" max="11" width="14.28515625" customWidth="1"/>
  </cols>
  <sheetData>
    <row r="9" spans="2:4" x14ac:dyDescent="0.3">
      <c r="B9" s="109"/>
      <c r="C9" s="109"/>
      <c r="D9" s="109"/>
    </row>
    <row r="10" spans="2:4" x14ac:dyDescent="0.3">
      <c r="B10" s="109"/>
      <c r="C10" s="109"/>
      <c r="D10" s="109"/>
    </row>
    <row r="11" spans="2:4" x14ac:dyDescent="0.3">
      <c r="B11" s="109"/>
      <c r="C11" s="109"/>
      <c r="D11" s="109"/>
    </row>
    <row r="12" spans="2:4" x14ac:dyDescent="0.3">
      <c r="B12" s="109"/>
      <c r="C12" s="109"/>
      <c r="D12" s="109"/>
    </row>
    <row r="13" spans="2:4" x14ac:dyDescent="0.3">
      <c r="B13" s="109"/>
      <c r="C13" s="109"/>
      <c r="D13" s="109"/>
    </row>
    <row r="14" spans="2:4" x14ac:dyDescent="0.3">
      <c r="B14" s="109"/>
      <c r="C14" s="109"/>
      <c r="D14" s="109"/>
    </row>
    <row r="15" spans="2:4" x14ac:dyDescent="0.3">
      <c r="B15" s="109"/>
      <c r="C15" s="109"/>
      <c r="D15" s="109"/>
    </row>
    <row r="16" spans="2:4" x14ac:dyDescent="0.3">
      <c r="B16" s="109"/>
      <c r="C16" s="109"/>
      <c r="D16" s="109"/>
    </row>
    <row r="17" spans="1:4" x14ac:dyDescent="0.3">
      <c r="A17" s="110"/>
      <c r="B17" s="111"/>
      <c r="C17" s="111"/>
      <c r="D17" s="11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92"/>
  <sheetViews>
    <sheetView view="pageBreakPreview" zoomScale="85" zoomScaleNormal="40" zoomScaleSheetLayoutView="85" workbookViewId="0">
      <selection activeCell="B8" sqref="B8:D9"/>
    </sheetView>
  </sheetViews>
  <sheetFormatPr defaultColWidth="9.140625" defaultRowHeight="12.75" x14ac:dyDescent="0.2"/>
  <cols>
    <col min="1" max="1" width="6.85546875" style="80" customWidth="1"/>
    <col min="2" max="2" width="9.140625" style="80"/>
    <col min="3" max="3" width="18.5703125" style="80" customWidth="1"/>
    <col min="4" max="4" width="12.85546875" style="488" bestFit="1" customWidth="1"/>
    <col min="5" max="5" width="13" style="488" customWidth="1"/>
    <col min="6" max="6" width="14.140625" style="488" customWidth="1"/>
    <col min="7" max="10" width="9.7109375" style="488" customWidth="1"/>
    <col min="11" max="11" width="15.140625" style="488" customWidth="1"/>
    <col min="12" max="16384" width="9.140625" style="80"/>
  </cols>
  <sheetData>
    <row r="1" spans="1:11" ht="41.25" customHeight="1" x14ac:dyDescent="0.3">
      <c r="A1" s="751" t="s">
        <v>50</v>
      </c>
      <c r="B1" s="752"/>
      <c r="C1" s="752"/>
      <c r="D1" s="752"/>
      <c r="E1" s="752"/>
      <c r="F1" s="752"/>
      <c r="G1" s="752"/>
      <c r="H1" s="752"/>
      <c r="I1" s="752"/>
      <c r="J1" s="752"/>
      <c r="K1" s="753"/>
    </row>
    <row r="2" spans="1:11" ht="30" customHeight="1" thickBot="1" x14ac:dyDescent="0.25">
      <c r="A2" s="364">
        <v>1</v>
      </c>
      <c r="B2" s="754" t="s">
        <v>100</v>
      </c>
      <c r="C2" s="754"/>
      <c r="D2" s="754"/>
      <c r="E2" s="755"/>
      <c r="F2" s="756" t="s">
        <v>776</v>
      </c>
      <c r="G2" s="756"/>
      <c r="H2" s="756"/>
      <c r="I2" s="756"/>
      <c r="J2" s="756"/>
      <c r="K2" s="757"/>
    </row>
    <row r="3" spans="1:11" ht="15" customHeight="1" thickBot="1" x14ac:dyDescent="0.35">
      <c r="A3" s="758"/>
      <c r="B3" s="759"/>
      <c r="C3" s="759"/>
      <c r="D3" s="759"/>
      <c r="E3" s="759"/>
      <c r="F3" s="759"/>
      <c r="G3" s="759"/>
      <c r="H3" s="759"/>
      <c r="I3" s="759"/>
      <c r="J3" s="759"/>
      <c r="K3" s="760"/>
    </row>
    <row r="4" spans="1:11" ht="30" customHeight="1" x14ac:dyDescent="0.25">
      <c r="A4" s="761" t="s">
        <v>4</v>
      </c>
      <c r="B4" s="762"/>
      <c r="C4" s="762"/>
      <c r="D4" s="762"/>
      <c r="E4" s="762"/>
      <c r="F4" s="762"/>
      <c r="G4" s="762"/>
      <c r="H4" s="762"/>
      <c r="I4" s="762"/>
      <c r="J4" s="763"/>
      <c r="K4" s="764"/>
    </row>
    <row r="5" spans="1:11" ht="30" customHeight="1" x14ac:dyDescent="0.2">
      <c r="A5" s="368">
        <v>2</v>
      </c>
      <c r="B5" s="765" t="s">
        <v>16</v>
      </c>
      <c r="C5" s="765"/>
      <c r="D5" s="766"/>
      <c r="E5" s="767" t="s">
        <v>774</v>
      </c>
      <c r="F5" s="768"/>
      <c r="G5" s="768"/>
      <c r="H5" s="768"/>
      <c r="I5" s="768"/>
      <c r="J5" s="768"/>
      <c r="K5" s="769"/>
    </row>
    <row r="6" spans="1:11" ht="83.25" customHeight="1" x14ac:dyDescent="0.2">
      <c r="A6" s="770">
        <v>3</v>
      </c>
      <c r="B6" s="772" t="s">
        <v>51</v>
      </c>
      <c r="C6" s="772"/>
      <c r="D6" s="773"/>
      <c r="E6" s="767" t="s">
        <v>843</v>
      </c>
      <c r="F6" s="768"/>
      <c r="G6" s="768"/>
      <c r="H6" s="768"/>
      <c r="I6" s="768"/>
      <c r="J6" s="768"/>
      <c r="K6" s="769"/>
    </row>
    <row r="7" spans="1:11" ht="30" customHeight="1" x14ac:dyDescent="0.2">
      <c r="A7" s="771"/>
      <c r="B7" s="774"/>
      <c r="C7" s="774"/>
      <c r="D7" s="775"/>
      <c r="E7" s="371" t="s">
        <v>108</v>
      </c>
      <c r="F7" s="776" t="s">
        <v>844</v>
      </c>
      <c r="G7" s="776"/>
      <c r="H7" s="777"/>
      <c r="I7" s="371" t="s">
        <v>107</v>
      </c>
      <c r="J7" s="778">
        <v>1465</v>
      </c>
      <c r="K7" s="779"/>
    </row>
    <row r="8" spans="1:11" ht="30" customHeight="1" x14ac:dyDescent="0.2">
      <c r="A8" s="770">
        <v>4</v>
      </c>
      <c r="B8" s="772" t="s">
        <v>118</v>
      </c>
      <c r="C8" s="772"/>
      <c r="D8" s="773"/>
      <c r="E8" s="767" t="s">
        <v>195</v>
      </c>
      <c r="F8" s="768"/>
      <c r="G8" s="768"/>
      <c r="H8" s="768"/>
      <c r="I8" s="768"/>
      <c r="J8" s="768"/>
      <c r="K8" s="769"/>
    </row>
    <row r="9" spans="1:11" ht="254.45" customHeight="1" x14ac:dyDescent="0.2">
      <c r="A9" s="771"/>
      <c r="B9" s="774"/>
      <c r="C9" s="774"/>
      <c r="D9" s="775"/>
      <c r="E9" s="371" t="s">
        <v>108</v>
      </c>
      <c r="F9" s="776" t="s">
        <v>1065</v>
      </c>
      <c r="G9" s="776"/>
      <c r="H9" s="777"/>
      <c r="I9" s="371" t="s">
        <v>107</v>
      </c>
      <c r="J9" s="778" t="s">
        <v>1066</v>
      </c>
      <c r="K9" s="779"/>
    </row>
    <row r="10" spans="1:11" ht="30" customHeight="1" x14ac:dyDescent="0.25">
      <c r="A10" s="368">
        <v>5</v>
      </c>
      <c r="B10" s="765" t="s">
        <v>94</v>
      </c>
      <c r="C10" s="765"/>
      <c r="D10" s="766"/>
      <c r="E10" s="780" t="s">
        <v>116</v>
      </c>
      <c r="F10" s="780"/>
      <c r="G10" s="780"/>
      <c r="H10" s="780"/>
      <c r="I10" s="780"/>
      <c r="J10" s="785"/>
      <c r="K10" s="786"/>
    </row>
    <row r="11" spans="1:11" ht="33" customHeight="1" x14ac:dyDescent="0.2">
      <c r="A11" s="368">
        <v>6</v>
      </c>
      <c r="B11" s="765" t="s">
        <v>96</v>
      </c>
      <c r="C11" s="765"/>
      <c r="D11" s="766"/>
      <c r="E11" s="787" t="s">
        <v>845</v>
      </c>
      <c r="F11" s="788"/>
      <c r="G11" s="788"/>
      <c r="H11" s="788"/>
      <c r="I11" s="788"/>
      <c r="J11" s="788"/>
      <c r="K11" s="789"/>
    </row>
    <row r="12" spans="1:11" ht="30" customHeight="1" x14ac:dyDescent="0.2">
      <c r="A12" s="368">
        <v>7</v>
      </c>
      <c r="B12" s="765" t="s">
        <v>846</v>
      </c>
      <c r="C12" s="765"/>
      <c r="D12" s="766"/>
      <c r="E12" s="780" t="s">
        <v>197</v>
      </c>
      <c r="F12" s="780"/>
      <c r="G12" s="780"/>
      <c r="H12" s="780"/>
      <c r="I12" s="780"/>
      <c r="J12" s="780"/>
      <c r="K12" s="781"/>
    </row>
    <row r="13" spans="1:11" ht="30" customHeight="1" x14ac:dyDescent="0.2">
      <c r="A13" s="368">
        <v>8</v>
      </c>
      <c r="B13" s="765" t="s">
        <v>45</v>
      </c>
      <c r="C13" s="765"/>
      <c r="D13" s="766"/>
      <c r="E13" s="780" t="s">
        <v>847</v>
      </c>
      <c r="F13" s="780"/>
      <c r="G13" s="780"/>
      <c r="H13" s="780"/>
      <c r="I13" s="780"/>
      <c r="J13" s="780"/>
      <c r="K13" s="781"/>
    </row>
    <row r="14" spans="1:11" ht="54.75" customHeight="1" thickBot="1" x14ac:dyDescent="0.25">
      <c r="A14" s="364">
        <v>9</v>
      </c>
      <c r="B14" s="754" t="s">
        <v>31</v>
      </c>
      <c r="C14" s="754"/>
      <c r="D14" s="755"/>
      <c r="E14" s="782" t="s">
        <v>332</v>
      </c>
      <c r="F14" s="782"/>
      <c r="G14" s="782"/>
      <c r="H14" s="782"/>
      <c r="I14" s="782"/>
      <c r="J14" s="782"/>
      <c r="K14" s="783"/>
    </row>
    <row r="15" spans="1:11" ht="15" customHeight="1" thickBot="1" x14ac:dyDescent="0.25">
      <c r="A15" s="758"/>
      <c r="B15" s="759"/>
      <c r="C15" s="759"/>
      <c r="D15" s="759"/>
      <c r="E15" s="759"/>
      <c r="F15" s="759"/>
      <c r="G15" s="759"/>
      <c r="H15" s="759"/>
      <c r="I15" s="759"/>
      <c r="J15" s="759"/>
      <c r="K15" s="760"/>
    </row>
    <row r="16" spans="1:11" ht="30" customHeight="1" x14ac:dyDescent="0.2">
      <c r="A16" s="761" t="s">
        <v>52</v>
      </c>
      <c r="B16" s="762"/>
      <c r="C16" s="762"/>
      <c r="D16" s="762"/>
      <c r="E16" s="762"/>
      <c r="F16" s="762"/>
      <c r="G16" s="762"/>
      <c r="H16" s="762"/>
      <c r="I16" s="762"/>
      <c r="J16" s="762"/>
      <c r="K16" s="784"/>
    </row>
    <row r="17" spans="1:11" ht="41.25" hidden="1" customHeight="1" x14ac:dyDescent="0.3">
      <c r="A17" s="473">
        <v>6</v>
      </c>
      <c r="B17" s="797" t="s">
        <v>848</v>
      </c>
      <c r="C17" s="797"/>
      <c r="D17" s="798" t="s">
        <v>314</v>
      </c>
      <c r="E17" s="798"/>
      <c r="F17" s="798"/>
      <c r="G17" s="798"/>
      <c r="H17" s="798"/>
      <c r="I17" s="798"/>
      <c r="J17" s="798"/>
      <c r="K17" s="799"/>
    </row>
    <row r="18" spans="1:11" ht="41.25" customHeight="1" x14ac:dyDescent="0.2">
      <c r="A18" s="368">
        <v>10</v>
      </c>
      <c r="B18" s="794" t="s">
        <v>18</v>
      </c>
      <c r="C18" s="794"/>
      <c r="D18" s="798" t="s">
        <v>178</v>
      </c>
      <c r="E18" s="798"/>
      <c r="F18" s="798"/>
      <c r="G18" s="798"/>
      <c r="H18" s="798"/>
      <c r="I18" s="798"/>
      <c r="J18" s="798"/>
      <c r="K18" s="799"/>
    </row>
    <row r="19" spans="1:11" ht="40.5" customHeight="1" thickBot="1" x14ac:dyDescent="0.25">
      <c r="A19" s="474">
        <v>11</v>
      </c>
      <c r="B19" s="800" t="s">
        <v>53</v>
      </c>
      <c r="C19" s="800"/>
      <c r="D19" s="801" t="s">
        <v>532</v>
      </c>
      <c r="E19" s="801"/>
      <c r="F19" s="801"/>
      <c r="G19" s="801"/>
      <c r="H19" s="801"/>
      <c r="I19" s="801"/>
      <c r="J19" s="801"/>
      <c r="K19" s="802"/>
    </row>
    <row r="20" spans="1:11" ht="15" customHeight="1" thickBot="1" x14ac:dyDescent="0.25">
      <c r="A20" s="790"/>
      <c r="B20" s="790"/>
      <c r="C20" s="790"/>
      <c r="D20" s="790"/>
      <c r="E20" s="790"/>
      <c r="F20" s="790"/>
      <c r="G20" s="790"/>
      <c r="H20" s="790"/>
      <c r="I20" s="790"/>
      <c r="J20" s="790"/>
      <c r="K20" s="790"/>
    </row>
    <row r="21" spans="1:11" ht="30" customHeight="1" x14ac:dyDescent="0.2">
      <c r="A21" s="475">
        <v>12</v>
      </c>
      <c r="B21" s="791" t="s">
        <v>43</v>
      </c>
      <c r="C21" s="791"/>
      <c r="D21" s="792" t="s">
        <v>92</v>
      </c>
      <c r="E21" s="792"/>
      <c r="F21" s="792"/>
      <c r="G21" s="792"/>
      <c r="H21" s="792"/>
      <c r="I21" s="792"/>
      <c r="J21" s="792"/>
      <c r="K21" s="793"/>
    </row>
    <row r="22" spans="1:11" ht="30" customHeight="1" x14ac:dyDescent="0.2">
      <c r="A22" s="476">
        <v>13</v>
      </c>
      <c r="B22" s="794" t="s">
        <v>44</v>
      </c>
      <c r="C22" s="794"/>
      <c r="D22" s="795" t="s">
        <v>318</v>
      </c>
      <c r="E22" s="795"/>
      <c r="F22" s="795"/>
      <c r="G22" s="795"/>
      <c r="H22" s="795"/>
      <c r="I22" s="795"/>
      <c r="J22" s="795"/>
      <c r="K22" s="796"/>
    </row>
    <row r="23" spans="1:11" ht="87.75" customHeight="1" x14ac:dyDescent="0.2">
      <c r="A23" s="476">
        <v>14</v>
      </c>
      <c r="B23" s="794" t="s">
        <v>2</v>
      </c>
      <c r="C23" s="794"/>
      <c r="D23" s="795" t="s">
        <v>317</v>
      </c>
      <c r="E23" s="795"/>
      <c r="F23" s="795"/>
      <c r="G23" s="795"/>
      <c r="H23" s="795"/>
      <c r="I23" s="795"/>
      <c r="J23" s="795"/>
      <c r="K23" s="796"/>
    </row>
    <row r="24" spans="1:11" ht="50.25" customHeight="1" x14ac:dyDescent="0.2">
      <c r="A24" s="476">
        <v>15</v>
      </c>
      <c r="B24" s="794" t="s">
        <v>54</v>
      </c>
      <c r="C24" s="794"/>
      <c r="D24" s="795" t="s">
        <v>849</v>
      </c>
      <c r="E24" s="795"/>
      <c r="F24" s="795"/>
      <c r="G24" s="795"/>
      <c r="H24" s="795"/>
      <c r="I24" s="795"/>
      <c r="J24" s="795"/>
      <c r="K24" s="796"/>
    </row>
    <row r="25" spans="1:11" ht="221.45" customHeight="1" x14ac:dyDescent="0.2">
      <c r="A25" s="476">
        <v>16</v>
      </c>
      <c r="B25" s="794" t="s">
        <v>120</v>
      </c>
      <c r="C25" s="794"/>
      <c r="D25" s="795" t="s">
        <v>850</v>
      </c>
      <c r="E25" s="795"/>
      <c r="F25" s="795"/>
      <c r="G25" s="795"/>
      <c r="H25" s="795"/>
      <c r="I25" s="795"/>
      <c r="J25" s="795"/>
      <c r="K25" s="796"/>
    </row>
    <row r="26" spans="1:11" ht="237" customHeight="1" x14ac:dyDescent="0.2">
      <c r="A26" s="803">
        <v>17</v>
      </c>
      <c r="B26" s="820" t="s">
        <v>133</v>
      </c>
      <c r="C26" s="821"/>
      <c r="D26" s="826" t="s">
        <v>851</v>
      </c>
      <c r="E26" s="827"/>
      <c r="F26" s="827"/>
      <c r="G26" s="827"/>
      <c r="H26" s="827"/>
      <c r="I26" s="827"/>
      <c r="J26" s="827"/>
      <c r="K26" s="828"/>
    </row>
    <row r="27" spans="1:11" ht="409.5" customHeight="1" x14ac:dyDescent="0.2">
      <c r="A27" s="818"/>
      <c r="B27" s="822"/>
      <c r="C27" s="823"/>
      <c r="D27" s="829"/>
      <c r="E27" s="830"/>
      <c r="F27" s="830"/>
      <c r="G27" s="830"/>
      <c r="H27" s="830"/>
      <c r="I27" s="830"/>
      <c r="J27" s="830"/>
      <c r="K27" s="831"/>
    </row>
    <row r="28" spans="1:11" ht="180" customHeight="1" x14ac:dyDescent="0.2">
      <c r="A28" s="819"/>
      <c r="B28" s="824"/>
      <c r="C28" s="825"/>
      <c r="D28" s="832"/>
      <c r="E28" s="833"/>
      <c r="F28" s="833"/>
      <c r="G28" s="833"/>
      <c r="H28" s="833"/>
      <c r="I28" s="833"/>
      <c r="J28" s="833"/>
      <c r="K28" s="834"/>
    </row>
    <row r="29" spans="1:11" ht="267" customHeight="1" x14ac:dyDescent="0.2">
      <c r="A29" s="803">
        <v>18</v>
      </c>
      <c r="B29" s="805" t="s">
        <v>134</v>
      </c>
      <c r="C29" s="806"/>
      <c r="D29" s="809" t="s">
        <v>852</v>
      </c>
      <c r="E29" s="810"/>
      <c r="F29" s="810"/>
      <c r="G29" s="810"/>
      <c r="H29" s="810"/>
      <c r="I29" s="810"/>
      <c r="J29" s="810"/>
      <c r="K29" s="811"/>
    </row>
    <row r="30" spans="1:11" ht="409.5" customHeight="1" thickBot="1" x14ac:dyDescent="0.25">
      <c r="A30" s="804"/>
      <c r="B30" s="807"/>
      <c r="C30" s="808"/>
      <c r="D30" s="812"/>
      <c r="E30" s="813"/>
      <c r="F30" s="813"/>
      <c r="G30" s="813"/>
      <c r="H30" s="813"/>
      <c r="I30" s="813"/>
      <c r="J30" s="813"/>
      <c r="K30" s="814"/>
    </row>
    <row r="31" spans="1:11" ht="15.75" customHeight="1" thickBot="1" x14ac:dyDescent="0.25">
      <c r="A31" s="790"/>
      <c r="B31" s="790"/>
      <c r="C31" s="790"/>
      <c r="D31" s="790"/>
      <c r="E31" s="790"/>
      <c r="F31" s="790"/>
      <c r="G31" s="790"/>
      <c r="H31" s="790"/>
      <c r="I31" s="790"/>
      <c r="J31" s="790"/>
      <c r="K31" s="790"/>
    </row>
    <row r="32" spans="1:11" ht="97.5" customHeight="1" x14ac:dyDescent="0.2">
      <c r="A32" s="475">
        <v>19</v>
      </c>
      <c r="B32" s="815" t="s">
        <v>7</v>
      </c>
      <c r="C32" s="815"/>
      <c r="D32" s="816" t="s">
        <v>853</v>
      </c>
      <c r="E32" s="816"/>
      <c r="F32" s="816"/>
      <c r="G32" s="816"/>
      <c r="H32" s="816"/>
      <c r="I32" s="816"/>
      <c r="J32" s="816"/>
      <c r="K32" s="817"/>
    </row>
    <row r="33" spans="1:11" ht="398.25" customHeight="1" x14ac:dyDescent="0.2">
      <c r="A33" s="843">
        <v>20</v>
      </c>
      <c r="B33" s="805" t="s">
        <v>14</v>
      </c>
      <c r="C33" s="845"/>
      <c r="D33" s="809" t="s">
        <v>958</v>
      </c>
      <c r="E33" s="852"/>
      <c r="F33" s="852"/>
      <c r="G33" s="852"/>
      <c r="H33" s="852"/>
      <c r="I33" s="852"/>
      <c r="J33" s="852"/>
      <c r="K33" s="853"/>
    </row>
    <row r="34" spans="1:11" ht="300.75" customHeight="1" x14ac:dyDescent="0.2">
      <c r="A34" s="844"/>
      <c r="B34" s="846"/>
      <c r="C34" s="847"/>
      <c r="D34" s="854" t="s">
        <v>959</v>
      </c>
      <c r="E34" s="855"/>
      <c r="F34" s="855"/>
      <c r="G34" s="855"/>
      <c r="H34" s="855"/>
      <c r="I34" s="855"/>
      <c r="J34" s="855"/>
      <c r="K34" s="856"/>
    </row>
    <row r="35" spans="1:11" ht="189.75" customHeight="1" x14ac:dyDescent="0.2">
      <c r="A35" s="844"/>
      <c r="B35" s="846"/>
      <c r="C35" s="847"/>
      <c r="D35" s="854" t="s">
        <v>960</v>
      </c>
      <c r="E35" s="855"/>
      <c r="F35" s="855"/>
      <c r="G35" s="855"/>
      <c r="H35" s="855"/>
      <c r="I35" s="855"/>
      <c r="J35" s="855"/>
      <c r="K35" s="856"/>
    </row>
    <row r="36" spans="1:11" ht="379.5" customHeight="1" x14ac:dyDescent="0.2">
      <c r="A36" s="844"/>
      <c r="B36" s="846"/>
      <c r="C36" s="847"/>
      <c r="D36" s="854" t="s">
        <v>961</v>
      </c>
      <c r="E36" s="857"/>
      <c r="F36" s="857"/>
      <c r="G36" s="857"/>
      <c r="H36" s="857"/>
      <c r="I36" s="857"/>
      <c r="J36" s="857"/>
      <c r="K36" s="856"/>
    </row>
    <row r="37" spans="1:11" ht="409.5" customHeight="1" x14ac:dyDescent="0.2">
      <c r="A37" s="844"/>
      <c r="B37" s="846"/>
      <c r="C37" s="847"/>
      <c r="D37" s="854" t="s">
        <v>962</v>
      </c>
      <c r="E37" s="855"/>
      <c r="F37" s="855"/>
      <c r="G37" s="855"/>
      <c r="H37" s="855"/>
      <c r="I37" s="855"/>
      <c r="J37" s="855"/>
      <c r="K37" s="856"/>
    </row>
    <row r="38" spans="1:11" ht="409.5" customHeight="1" x14ac:dyDescent="0.2">
      <c r="A38" s="844"/>
      <c r="B38" s="846"/>
      <c r="C38" s="847"/>
      <c r="D38" s="854" t="s">
        <v>963</v>
      </c>
      <c r="E38" s="855"/>
      <c r="F38" s="855"/>
      <c r="G38" s="855"/>
      <c r="H38" s="855"/>
      <c r="I38" s="855"/>
      <c r="J38" s="855"/>
      <c r="K38" s="856"/>
    </row>
    <row r="39" spans="1:11" ht="341.25" customHeight="1" x14ac:dyDescent="0.2">
      <c r="A39" s="844"/>
      <c r="B39" s="846"/>
      <c r="C39" s="847"/>
      <c r="D39" s="854" t="s">
        <v>964</v>
      </c>
      <c r="E39" s="855"/>
      <c r="F39" s="855"/>
      <c r="G39" s="855"/>
      <c r="H39" s="855"/>
      <c r="I39" s="855"/>
      <c r="J39" s="855"/>
      <c r="K39" s="856"/>
    </row>
    <row r="40" spans="1:11" ht="409.5" customHeight="1" x14ac:dyDescent="0.2">
      <c r="A40" s="848">
        <v>21</v>
      </c>
      <c r="B40" s="794" t="s">
        <v>26</v>
      </c>
      <c r="C40" s="794"/>
      <c r="D40" s="851" t="s">
        <v>1008</v>
      </c>
      <c r="E40" s="851"/>
      <c r="F40" s="851"/>
      <c r="G40" s="851"/>
      <c r="H40" s="851"/>
      <c r="I40" s="851"/>
      <c r="J40" s="851"/>
      <c r="K40" s="851"/>
    </row>
    <row r="41" spans="1:11" ht="223.5" customHeight="1" x14ac:dyDescent="0.2">
      <c r="A41" s="849"/>
      <c r="B41" s="850"/>
      <c r="C41" s="850"/>
      <c r="D41" s="850"/>
      <c r="E41" s="850"/>
      <c r="F41" s="850"/>
      <c r="G41" s="850"/>
      <c r="H41" s="850"/>
      <c r="I41" s="850"/>
      <c r="J41" s="850"/>
      <c r="K41" s="850"/>
    </row>
    <row r="42" spans="1:11" ht="13.5" thickBot="1" x14ac:dyDescent="0.25">
      <c r="A42" s="835"/>
      <c r="B42" s="835"/>
      <c r="C42" s="835"/>
      <c r="D42" s="835"/>
      <c r="E42" s="835"/>
      <c r="F42" s="835"/>
      <c r="G42" s="835"/>
      <c r="H42" s="835"/>
      <c r="I42" s="835"/>
      <c r="J42" s="835"/>
      <c r="K42" s="835"/>
    </row>
    <row r="43" spans="1:11" ht="60" customHeight="1" x14ac:dyDescent="0.2">
      <c r="A43" s="477">
        <v>22</v>
      </c>
      <c r="B43" s="836" t="s">
        <v>55</v>
      </c>
      <c r="C43" s="836"/>
      <c r="D43" s="837" t="s">
        <v>141</v>
      </c>
      <c r="E43" s="837"/>
      <c r="F43" s="838" t="s">
        <v>854</v>
      </c>
      <c r="G43" s="839"/>
      <c r="H43" s="840" t="s">
        <v>109</v>
      </c>
      <c r="I43" s="841"/>
      <c r="J43" s="838" t="s">
        <v>855</v>
      </c>
      <c r="K43" s="842"/>
    </row>
    <row r="44" spans="1:11" ht="60" customHeight="1" thickBot="1" x14ac:dyDescent="0.25">
      <c r="A44" s="474">
        <v>23</v>
      </c>
      <c r="B44" s="862" t="s">
        <v>121</v>
      </c>
      <c r="C44" s="863"/>
      <c r="D44" s="864" t="s">
        <v>967</v>
      </c>
      <c r="E44" s="864"/>
      <c r="F44" s="864"/>
      <c r="G44" s="864"/>
      <c r="H44" s="864"/>
      <c r="I44" s="864"/>
      <c r="J44" s="864"/>
      <c r="K44" s="865"/>
    </row>
    <row r="45" spans="1:11" ht="15" customHeight="1" thickBot="1" x14ac:dyDescent="0.25">
      <c r="A45" s="790"/>
      <c r="B45" s="790"/>
      <c r="C45" s="790"/>
      <c r="D45" s="790"/>
      <c r="E45" s="790"/>
      <c r="F45" s="790"/>
      <c r="G45" s="790"/>
      <c r="H45" s="790"/>
      <c r="I45" s="790"/>
      <c r="J45" s="790"/>
      <c r="K45" s="790"/>
    </row>
    <row r="46" spans="1:11" ht="30" customHeight="1" x14ac:dyDescent="0.2">
      <c r="A46" s="860" t="s">
        <v>856</v>
      </c>
      <c r="B46" s="861"/>
      <c r="C46" s="861"/>
      <c r="D46" s="478">
        <v>2017</v>
      </c>
      <c r="E46" s="478">
        <v>2018</v>
      </c>
      <c r="F46" s="478">
        <v>2019</v>
      </c>
      <c r="G46" s="478">
        <v>2020</v>
      </c>
      <c r="H46" s="478" t="s">
        <v>310</v>
      </c>
      <c r="I46" s="478" t="s">
        <v>310</v>
      </c>
      <c r="J46" s="478" t="s">
        <v>310</v>
      </c>
      <c r="K46" s="479" t="s">
        <v>101</v>
      </c>
    </row>
    <row r="47" spans="1:11" ht="45" customHeight="1" x14ac:dyDescent="0.2">
      <c r="A47" s="476">
        <v>24</v>
      </c>
      <c r="B47" s="858" t="s">
        <v>28</v>
      </c>
      <c r="C47" s="858"/>
      <c r="D47" s="480">
        <v>5037196.83</v>
      </c>
      <c r="E47" s="481"/>
      <c r="F47" s="481"/>
      <c r="G47" s="481"/>
      <c r="H47" s="481"/>
      <c r="I47" s="481"/>
      <c r="J47" s="481"/>
      <c r="K47" s="482">
        <v>5037196.83</v>
      </c>
    </row>
    <row r="48" spans="1:11" ht="45" customHeight="1" x14ac:dyDescent="0.2">
      <c r="A48" s="476">
        <v>25</v>
      </c>
      <c r="B48" s="858" t="s">
        <v>27</v>
      </c>
      <c r="C48" s="858"/>
      <c r="D48" s="480">
        <v>5037196.83</v>
      </c>
      <c r="E48" s="481"/>
      <c r="F48" s="481"/>
      <c r="G48" s="481"/>
      <c r="H48" s="481"/>
      <c r="I48" s="481"/>
      <c r="J48" s="481"/>
      <c r="K48" s="482">
        <v>5037196.83</v>
      </c>
    </row>
    <row r="49" spans="1:11" ht="45" customHeight="1" x14ac:dyDescent="0.2">
      <c r="A49" s="476">
        <v>26</v>
      </c>
      <c r="B49" s="858" t="s">
        <v>22</v>
      </c>
      <c r="C49" s="858"/>
      <c r="D49" s="480">
        <v>4029757.46</v>
      </c>
      <c r="E49" s="481"/>
      <c r="F49" s="481"/>
      <c r="G49" s="481"/>
      <c r="H49" s="481"/>
      <c r="I49" s="481"/>
      <c r="J49" s="481"/>
      <c r="K49" s="482">
        <v>4029757.46</v>
      </c>
    </row>
    <row r="50" spans="1:11" ht="45" customHeight="1" thickBot="1" x14ac:dyDescent="0.25">
      <c r="A50" s="474">
        <v>27</v>
      </c>
      <c r="B50" s="859" t="s">
        <v>56</v>
      </c>
      <c r="C50" s="859"/>
      <c r="D50" s="483">
        <v>80</v>
      </c>
      <c r="E50" s="484"/>
      <c r="F50" s="484"/>
      <c r="G50" s="484"/>
      <c r="H50" s="484"/>
      <c r="I50" s="484"/>
      <c r="J50" s="484"/>
      <c r="K50" s="485">
        <v>80</v>
      </c>
    </row>
    <row r="51" spans="1:11" ht="45" customHeight="1" thickBot="1" x14ac:dyDescent="0.25">
      <c r="A51" s="790"/>
      <c r="B51" s="790"/>
      <c r="C51" s="790"/>
      <c r="D51" s="790"/>
      <c r="E51" s="790"/>
      <c r="F51" s="790"/>
      <c r="G51" s="790"/>
      <c r="H51" s="790"/>
      <c r="I51" s="790"/>
      <c r="J51" s="790"/>
      <c r="K51" s="790"/>
    </row>
    <row r="52" spans="1:11" ht="45" customHeight="1" x14ac:dyDescent="0.2">
      <c r="A52" s="860" t="s">
        <v>857</v>
      </c>
      <c r="B52" s="861"/>
      <c r="C52" s="861"/>
      <c r="D52" s="478">
        <v>2017</v>
      </c>
      <c r="E52" s="478">
        <v>2018</v>
      </c>
      <c r="F52" s="478">
        <v>2019</v>
      </c>
      <c r="G52" s="478">
        <v>2020</v>
      </c>
      <c r="H52" s="478" t="s">
        <v>310</v>
      </c>
      <c r="I52" s="478" t="s">
        <v>310</v>
      </c>
      <c r="J52" s="478" t="s">
        <v>310</v>
      </c>
      <c r="K52" s="479" t="s">
        <v>101</v>
      </c>
    </row>
    <row r="53" spans="1:11" ht="45" customHeight="1" x14ac:dyDescent="0.2">
      <c r="A53" s="476">
        <v>28</v>
      </c>
      <c r="B53" s="858" t="s">
        <v>28</v>
      </c>
      <c r="C53" s="858"/>
      <c r="D53" s="480">
        <v>18551773.899999999</v>
      </c>
      <c r="E53" s="480">
        <v>5516446.6699999999</v>
      </c>
      <c r="F53" s="480">
        <v>894582.6</v>
      </c>
      <c r="G53" s="481"/>
      <c r="H53" s="481"/>
      <c r="I53" s="481"/>
      <c r="J53" s="481"/>
      <c r="K53" s="482">
        <v>24962803.170000002</v>
      </c>
    </row>
    <row r="54" spans="1:11" ht="45" customHeight="1" x14ac:dyDescent="0.2">
      <c r="A54" s="476">
        <v>29</v>
      </c>
      <c r="B54" s="858" t="s">
        <v>27</v>
      </c>
      <c r="C54" s="858"/>
      <c r="D54" s="480">
        <v>18551773.899999999</v>
      </c>
      <c r="E54" s="480">
        <v>5516446.6699999999</v>
      </c>
      <c r="F54" s="480">
        <v>894582.6</v>
      </c>
      <c r="G54" s="481"/>
      <c r="H54" s="481"/>
      <c r="I54" s="481"/>
      <c r="J54" s="481"/>
      <c r="K54" s="482">
        <v>24962803.170000002</v>
      </c>
    </row>
    <row r="55" spans="1:11" ht="45" customHeight="1" x14ac:dyDescent="0.2">
      <c r="A55" s="476">
        <v>30</v>
      </c>
      <c r="B55" s="858" t="s">
        <v>22</v>
      </c>
      <c r="C55" s="858"/>
      <c r="D55" s="480">
        <v>15769007.810000001</v>
      </c>
      <c r="E55" s="480">
        <v>4688979.67</v>
      </c>
      <c r="F55" s="480">
        <v>760395.21</v>
      </c>
      <c r="G55" s="481"/>
      <c r="H55" s="481"/>
      <c r="I55" s="481"/>
      <c r="J55" s="481"/>
      <c r="K55" s="482">
        <v>21218382.690000001</v>
      </c>
    </row>
    <row r="56" spans="1:11" ht="45" customHeight="1" thickBot="1" x14ac:dyDescent="0.25">
      <c r="A56" s="474">
        <v>31</v>
      </c>
      <c r="B56" s="859" t="s">
        <v>56</v>
      </c>
      <c r="C56" s="859"/>
      <c r="D56" s="483">
        <v>85</v>
      </c>
      <c r="E56" s="484">
        <v>85</v>
      </c>
      <c r="F56" s="484">
        <v>85</v>
      </c>
      <c r="G56" s="484"/>
      <c r="H56" s="484"/>
      <c r="I56" s="484"/>
      <c r="J56" s="484"/>
      <c r="K56" s="485">
        <v>85</v>
      </c>
    </row>
    <row r="57" spans="1:11" ht="13.5" thickBot="1" x14ac:dyDescent="0.25">
      <c r="A57" s="871"/>
      <c r="B57" s="871"/>
      <c r="C57" s="871"/>
      <c r="D57" s="871"/>
      <c r="E57" s="871"/>
      <c r="F57" s="871"/>
      <c r="G57" s="871"/>
      <c r="H57" s="871"/>
      <c r="I57" s="871"/>
      <c r="J57" s="871"/>
      <c r="K57" s="871"/>
    </row>
    <row r="58" spans="1:11" ht="30" customHeight="1" x14ac:dyDescent="0.2">
      <c r="A58" s="872">
        <v>32</v>
      </c>
      <c r="B58" s="861" t="s">
        <v>858</v>
      </c>
      <c r="C58" s="861"/>
      <c r="D58" s="861"/>
      <c r="E58" s="861"/>
      <c r="F58" s="861"/>
      <c r="G58" s="861"/>
      <c r="H58" s="861"/>
      <c r="I58" s="861"/>
      <c r="J58" s="861"/>
      <c r="K58" s="875"/>
    </row>
    <row r="59" spans="1:11" ht="30" customHeight="1" x14ac:dyDescent="0.2">
      <c r="A59" s="873"/>
      <c r="B59" s="876" t="s">
        <v>8</v>
      </c>
      <c r="C59" s="876"/>
      <c r="D59" s="876" t="s">
        <v>58</v>
      </c>
      <c r="E59" s="876"/>
      <c r="F59" s="876"/>
      <c r="G59" s="876"/>
      <c r="H59" s="876"/>
      <c r="I59" s="876"/>
      <c r="J59" s="876" t="s">
        <v>59</v>
      </c>
      <c r="K59" s="877"/>
    </row>
    <row r="60" spans="1:11" ht="79.5" customHeight="1" x14ac:dyDescent="0.2">
      <c r="A60" s="873"/>
      <c r="B60" s="868" t="s">
        <v>859</v>
      </c>
      <c r="C60" s="868"/>
      <c r="D60" s="868" t="s">
        <v>860</v>
      </c>
      <c r="E60" s="869"/>
      <c r="F60" s="869"/>
      <c r="G60" s="869"/>
      <c r="H60" s="869"/>
      <c r="I60" s="869"/>
      <c r="J60" s="866">
        <v>3552246.3</v>
      </c>
      <c r="K60" s="867"/>
    </row>
    <row r="61" spans="1:11" ht="57.75" customHeight="1" x14ac:dyDescent="0.2">
      <c r="A61" s="873"/>
      <c r="B61" s="868" t="s">
        <v>861</v>
      </c>
      <c r="C61" s="868"/>
      <c r="D61" s="868" t="s">
        <v>862</v>
      </c>
      <c r="E61" s="869"/>
      <c r="F61" s="869"/>
      <c r="G61" s="869"/>
      <c r="H61" s="869"/>
      <c r="I61" s="869"/>
      <c r="J61" s="866">
        <v>1484950.53</v>
      </c>
      <c r="K61" s="867"/>
    </row>
    <row r="62" spans="1:11" ht="30" hidden="1" customHeight="1" x14ac:dyDescent="0.3">
      <c r="A62" s="873"/>
      <c r="B62" s="780"/>
      <c r="C62" s="780"/>
      <c r="D62" s="780"/>
      <c r="E62" s="780"/>
      <c r="F62" s="780"/>
      <c r="G62" s="780"/>
      <c r="H62" s="780"/>
      <c r="I62" s="780"/>
      <c r="J62" s="870"/>
      <c r="K62" s="867"/>
    </row>
    <row r="63" spans="1:11" ht="30" hidden="1" customHeight="1" x14ac:dyDescent="0.3">
      <c r="A63" s="873"/>
      <c r="B63" s="780"/>
      <c r="C63" s="780"/>
      <c r="D63" s="780"/>
      <c r="E63" s="780"/>
      <c r="F63" s="780"/>
      <c r="G63" s="780"/>
      <c r="H63" s="780"/>
      <c r="I63" s="780"/>
      <c r="J63" s="870"/>
      <c r="K63" s="867"/>
    </row>
    <row r="64" spans="1:11" ht="30" hidden="1" customHeight="1" x14ac:dyDescent="0.3">
      <c r="A64" s="873"/>
      <c r="B64" s="780"/>
      <c r="C64" s="780"/>
      <c r="D64" s="780"/>
      <c r="E64" s="780"/>
      <c r="F64" s="780"/>
      <c r="G64" s="780"/>
      <c r="H64" s="780"/>
      <c r="I64" s="780"/>
      <c r="J64" s="870"/>
      <c r="K64" s="867"/>
    </row>
    <row r="65" spans="1:12" ht="30" hidden="1" customHeight="1" x14ac:dyDescent="0.3">
      <c r="A65" s="873"/>
      <c r="B65" s="780"/>
      <c r="C65" s="780"/>
      <c r="D65" s="780"/>
      <c r="E65" s="780"/>
      <c r="F65" s="780"/>
      <c r="G65" s="780"/>
      <c r="H65" s="780"/>
      <c r="I65" s="780"/>
      <c r="J65" s="870"/>
      <c r="K65" s="867"/>
    </row>
    <row r="66" spans="1:12" ht="30" hidden="1" customHeight="1" x14ac:dyDescent="0.3">
      <c r="A66" s="874"/>
      <c r="B66" s="878"/>
      <c r="C66" s="878"/>
      <c r="D66" s="878"/>
      <c r="E66" s="878"/>
      <c r="F66" s="878"/>
      <c r="G66" s="878"/>
      <c r="H66" s="878"/>
      <c r="I66" s="878"/>
      <c r="J66" s="879"/>
      <c r="K66" s="880"/>
    </row>
    <row r="67" spans="1:12" ht="30" customHeight="1" thickBot="1" x14ac:dyDescent="0.25">
      <c r="A67" s="486"/>
      <c r="B67" s="871"/>
      <c r="C67" s="871"/>
      <c r="D67" s="871"/>
      <c r="E67" s="871"/>
      <c r="F67" s="871"/>
      <c r="G67" s="871"/>
      <c r="H67" s="871"/>
      <c r="I67" s="871"/>
      <c r="J67" s="871"/>
      <c r="K67" s="871"/>
      <c r="L67" s="871"/>
    </row>
    <row r="68" spans="1:12" ht="30" customHeight="1" x14ac:dyDescent="0.2">
      <c r="A68" s="881">
        <v>33</v>
      </c>
      <c r="B68" s="861" t="s">
        <v>863</v>
      </c>
      <c r="C68" s="861"/>
      <c r="D68" s="861"/>
      <c r="E68" s="861"/>
      <c r="F68" s="861"/>
      <c r="G68" s="861"/>
      <c r="H68" s="861"/>
      <c r="I68" s="861"/>
      <c r="J68" s="861"/>
      <c r="K68" s="875"/>
    </row>
    <row r="69" spans="1:12" ht="30" customHeight="1" x14ac:dyDescent="0.2">
      <c r="A69" s="882"/>
      <c r="B69" s="876" t="s">
        <v>8</v>
      </c>
      <c r="C69" s="876"/>
      <c r="D69" s="876" t="s">
        <v>58</v>
      </c>
      <c r="E69" s="876"/>
      <c r="F69" s="876"/>
      <c r="G69" s="876"/>
      <c r="H69" s="876"/>
      <c r="I69" s="876"/>
      <c r="J69" s="876" t="s">
        <v>59</v>
      </c>
      <c r="K69" s="877"/>
    </row>
    <row r="70" spans="1:12" ht="72.75" customHeight="1" x14ac:dyDescent="0.2">
      <c r="A70" s="882"/>
      <c r="B70" s="868" t="s">
        <v>859</v>
      </c>
      <c r="C70" s="868"/>
      <c r="D70" s="868" t="s">
        <v>860</v>
      </c>
      <c r="E70" s="869"/>
      <c r="F70" s="869"/>
      <c r="G70" s="869"/>
      <c r="H70" s="869"/>
      <c r="I70" s="869"/>
      <c r="J70" s="866">
        <v>13985639.27</v>
      </c>
      <c r="K70" s="867"/>
    </row>
    <row r="71" spans="1:12" ht="73.5" customHeight="1" thickBot="1" x14ac:dyDescent="0.25">
      <c r="A71" s="883"/>
      <c r="B71" s="868" t="s">
        <v>861</v>
      </c>
      <c r="C71" s="868"/>
      <c r="D71" s="868" t="s">
        <v>862</v>
      </c>
      <c r="E71" s="869"/>
      <c r="F71" s="869"/>
      <c r="G71" s="869"/>
      <c r="H71" s="869"/>
      <c r="I71" s="869"/>
      <c r="J71" s="866">
        <v>10977163.9</v>
      </c>
      <c r="K71" s="867"/>
    </row>
    <row r="72" spans="1:12" ht="15" customHeight="1" thickBot="1" x14ac:dyDescent="0.25">
      <c r="A72" s="790"/>
      <c r="B72" s="790"/>
      <c r="C72" s="790"/>
      <c r="D72" s="790"/>
      <c r="E72" s="790"/>
      <c r="F72" s="790"/>
      <c r="G72" s="790"/>
      <c r="H72" s="790"/>
      <c r="I72" s="790"/>
      <c r="J72" s="790"/>
      <c r="K72" s="790"/>
    </row>
    <row r="73" spans="1:12" ht="30" customHeight="1" x14ac:dyDescent="0.2">
      <c r="A73" s="872">
        <v>34</v>
      </c>
      <c r="B73" s="884" t="s">
        <v>106</v>
      </c>
      <c r="C73" s="884"/>
      <c r="D73" s="884"/>
      <c r="E73" s="884"/>
      <c r="F73" s="884"/>
      <c r="G73" s="884"/>
      <c r="H73" s="884"/>
      <c r="I73" s="884"/>
      <c r="J73" s="884"/>
      <c r="K73" s="885"/>
    </row>
    <row r="74" spans="1:12" ht="48" customHeight="1" x14ac:dyDescent="0.2">
      <c r="A74" s="873"/>
      <c r="B74" s="876" t="s">
        <v>102</v>
      </c>
      <c r="C74" s="876"/>
      <c r="D74" s="876" t="s">
        <v>60</v>
      </c>
      <c r="E74" s="876"/>
      <c r="F74" s="876" t="s">
        <v>24</v>
      </c>
      <c r="G74" s="876"/>
      <c r="H74" s="876" t="s">
        <v>130</v>
      </c>
      <c r="I74" s="876"/>
      <c r="J74" s="876" t="s">
        <v>104</v>
      </c>
      <c r="K74" s="877"/>
    </row>
    <row r="75" spans="1:12" ht="111" customHeight="1" x14ac:dyDescent="0.2">
      <c r="A75" s="873"/>
      <c r="B75" s="868" t="s">
        <v>864</v>
      </c>
      <c r="C75" s="869"/>
      <c r="D75" s="886" t="s">
        <v>806</v>
      </c>
      <c r="E75" s="886"/>
      <c r="F75" s="886" t="s">
        <v>186</v>
      </c>
      <c r="G75" s="886"/>
      <c r="H75" s="887" t="s">
        <v>865</v>
      </c>
      <c r="I75" s="887"/>
      <c r="J75" s="886" t="s">
        <v>866</v>
      </c>
      <c r="K75" s="888"/>
    </row>
    <row r="76" spans="1:12" ht="64.5" customHeight="1" x14ac:dyDescent="0.2">
      <c r="A76" s="873"/>
      <c r="B76" s="868" t="s">
        <v>184</v>
      </c>
      <c r="C76" s="869"/>
      <c r="D76" s="886" t="s">
        <v>806</v>
      </c>
      <c r="E76" s="886"/>
      <c r="F76" s="886" t="s">
        <v>186</v>
      </c>
      <c r="G76" s="886"/>
      <c r="H76" s="887" t="s">
        <v>865</v>
      </c>
      <c r="I76" s="887"/>
      <c r="J76" s="886" t="s">
        <v>866</v>
      </c>
      <c r="K76" s="888"/>
    </row>
    <row r="77" spans="1:12" ht="60.75" customHeight="1" x14ac:dyDescent="0.2">
      <c r="A77" s="873"/>
      <c r="B77" s="868" t="s">
        <v>190</v>
      </c>
      <c r="C77" s="869"/>
      <c r="D77" s="886" t="s">
        <v>807</v>
      </c>
      <c r="E77" s="886"/>
      <c r="F77" s="886" t="s">
        <v>191</v>
      </c>
      <c r="G77" s="886"/>
      <c r="H77" s="887">
        <v>0</v>
      </c>
      <c r="I77" s="887"/>
      <c r="J77" s="886" t="s">
        <v>867</v>
      </c>
      <c r="K77" s="888"/>
    </row>
    <row r="78" spans="1:12" ht="49.5" customHeight="1" x14ac:dyDescent="0.2">
      <c r="A78" s="873"/>
      <c r="B78" s="868" t="s">
        <v>192</v>
      </c>
      <c r="C78" s="869"/>
      <c r="D78" s="886" t="s">
        <v>807</v>
      </c>
      <c r="E78" s="886"/>
      <c r="F78" s="886" t="s">
        <v>191</v>
      </c>
      <c r="G78" s="886"/>
      <c r="H78" s="887">
        <v>0</v>
      </c>
      <c r="I78" s="887"/>
      <c r="J78" s="886" t="s">
        <v>867</v>
      </c>
      <c r="K78" s="888"/>
    </row>
    <row r="79" spans="1:12" ht="58.5" customHeight="1" x14ac:dyDescent="0.2">
      <c r="A79" s="873"/>
      <c r="B79" s="868" t="s">
        <v>868</v>
      </c>
      <c r="C79" s="869"/>
      <c r="D79" s="886" t="s">
        <v>806</v>
      </c>
      <c r="E79" s="886"/>
      <c r="F79" s="886" t="s">
        <v>186</v>
      </c>
      <c r="G79" s="886"/>
      <c r="H79" s="887">
        <v>0</v>
      </c>
      <c r="I79" s="887"/>
      <c r="J79" s="886" t="s">
        <v>867</v>
      </c>
      <c r="K79" s="888"/>
    </row>
    <row r="80" spans="1:12" ht="69" customHeight="1" x14ac:dyDescent="0.2">
      <c r="A80" s="873"/>
      <c r="B80" s="868" t="s">
        <v>869</v>
      </c>
      <c r="C80" s="869"/>
      <c r="D80" s="886" t="s">
        <v>807</v>
      </c>
      <c r="E80" s="886"/>
      <c r="F80" s="886" t="s">
        <v>186</v>
      </c>
      <c r="G80" s="886"/>
      <c r="H80" s="887" t="s">
        <v>870</v>
      </c>
      <c r="I80" s="887"/>
      <c r="J80" s="886" t="s">
        <v>867</v>
      </c>
      <c r="K80" s="888"/>
    </row>
    <row r="81" spans="1:11" ht="116.25" customHeight="1" x14ac:dyDescent="0.2">
      <c r="A81" s="803"/>
      <c r="B81" s="868" t="s">
        <v>965</v>
      </c>
      <c r="C81" s="869"/>
      <c r="D81" s="886" t="s">
        <v>807</v>
      </c>
      <c r="E81" s="886"/>
      <c r="F81" s="886" t="s">
        <v>871</v>
      </c>
      <c r="G81" s="886"/>
      <c r="H81" s="887">
        <v>1200</v>
      </c>
      <c r="I81" s="887"/>
      <c r="J81" s="886" t="s">
        <v>867</v>
      </c>
      <c r="K81" s="888"/>
    </row>
    <row r="82" spans="1:11" ht="126" customHeight="1" thickBot="1" x14ac:dyDescent="0.25">
      <c r="A82" s="874"/>
      <c r="B82" s="868" t="s">
        <v>966</v>
      </c>
      <c r="C82" s="869"/>
      <c r="D82" s="886" t="s">
        <v>807</v>
      </c>
      <c r="E82" s="886"/>
      <c r="F82" s="886" t="s">
        <v>872</v>
      </c>
      <c r="G82" s="886"/>
      <c r="H82" s="893">
        <v>3000</v>
      </c>
      <c r="I82" s="893"/>
      <c r="J82" s="894" t="s">
        <v>867</v>
      </c>
      <c r="K82" s="895"/>
    </row>
    <row r="83" spans="1:11" ht="15" customHeight="1" thickBot="1" x14ac:dyDescent="0.25">
      <c r="A83" s="889"/>
      <c r="B83" s="889"/>
      <c r="C83" s="889"/>
      <c r="D83" s="889"/>
      <c r="E83" s="889"/>
      <c r="F83" s="889"/>
      <c r="G83" s="889"/>
      <c r="H83" s="889"/>
      <c r="I83" s="889"/>
      <c r="J83" s="889"/>
      <c r="K83" s="889"/>
    </row>
    <row r="84" spans="1:11" ht="30" customHeight="1" thickBot="1" x14ac:dyDescent="0.25">
      <c r="A84" s="487">
        <v>35</v>
      </c>
      <c r="B84" s="890" t="s">
        <v>15</v>
      </c>
      <c r="C84" s="890"/>
      <c r="D84" s="891" t="s">
        <v>132</v>
      </c>
      <c r="E84" s="891"/>
      <c r="F84" s="891"/>
      <c r="G84" s="891"/>
      <c r="H84" s="891"/>
      <c r="I84" s="891"/>
      <c r="J84" s="891"/>
      <c r="K84" s="892"/>
    </row>
    <row r="85" spans="1:11" x14ac:dyDescent="0.2">
      <c r="D85" s="80"/>
      <c r="E85" s="80"/>
      <c r="F85" s="80"/>
      <c r="G85" s="80"/>
      <c r="H85" s="80"/>
      <c r="I85" s="80"/>
      <c r="J85" s="80"/>
      <c r="K85" s="80"/>
    </row>
    <row r="86" spans="1:11" x14ac:dyDescent="0.2">
      <c r="D86" s="80"/>
      <c r="E86" s="80"/>
      <c r="F86" s="80"/>
      <c r="G86" s="80"/>
      <c r="H86" s="80"/>
      <c r="I86" s="80"/>
      <c r="J86" s="80"/>
      <c r="K86" s="80"/>
    </row>
    <row r="112" spans="1:1" s="80" customFormat="1" x14ac:dyDescent="0.2">
      <c r="A112" s="257" t="s">
        <v>504</v>
      </c>
    </row>
    <row r="113" spans="1:1" s="80" customFormat="1" x14ac:dyDescent="0.2">
      <c r="A113" s="257" t="s">
        <v>116</v>
      </c>
    </row>
    <row r="114" spans="1:1" s="80" customFormat="1" x14ac:dyDescent="0.2">
      <c r="A114" s="257" t="s">
        <v>505</v>
      </c>
    </row>
    <row r="115" spans="1:1" s="80" customFormat="1" x14ac:dyDescent="0.2">
      <c r="A115" s="257" t="s">
        <v>506</v>
      </c>
    </row>
    <row r="116" spans="1:1" s="80" customFormat="1" x14ac:dyDescent="0.2">
      <c r="A116" s="257" t="s">
        <v>507</v>
      </c>
    </row>
    <row r="117" spans="1:1" s="80" customFormat="1" x14ac:dyDescent="0.2">
      <c r="A117" s="257" t="s">
        <v>508</v>
      </c>
    </row>
    <row r="118" spans="1:1" s="80" customFormat="1" x14ac:dyDescent="0.2">
      <c r="A118" s="257" t="s">
        <v>509</v>
      </c>
    </row>
    <row r="119" spans="1:1" s="80" customFormat="1" x14ac:dyDescent="0.2">
      <c r="A119" s="257" t="s">
        <v>510</v>
      </c>
    </row>
    <row r="120" spans="1:1" s="80" customFormat="1" x14ac:dyDescent="0.2">
      <c r="A120" s="257" t="s">
        <v>511</v>
      </c>
    </row>
    <row r="121" spans="1:1" s="80" customFormat="1" x14ac:dyDescent="0.2">
      <c r="A121" s="257" t="s">
        <v>512</v>
      </c>
    </row>
    <row r="122" spans="1:1" s="80" customFormat="1" x14ac:dyDescent="0.2">
      <c r="A122" s="257" t="s">
        <v>513</v>
      </c>
    </row>
    <row r="123" spans="1:1" s="80" customFormat="1" x14ac:dyDescent="0.2">
      <c r="A123" s="257" t="s">
        <v>514</v>
      </c>
    </row>
    <row r="124" spans="1:1" s="80" customFormat="1" x14ac:dyDescent="0.2">
      <c r="A124" s="257" t="s">
        <v>515</v>
      </c>
    </row>
    <row r="125" spans="1:1" s="80" customFormat="1" x14ac:dyDescent="0.2">
      <c r="A125" s="257" t="s">
        <v>516</v>
      </c>
    </row>
    <row r="126" spans="1:1" s="80" customFormat="1" x14ac:dyDescent="0.2">
      <c r="A126" s="257" t="s">
        <v>517</v>
      </c>
    </row>
    <row r="127" spans="1:1" s="80" customFormat="1" x14ac:dyDescent="0.2">
      <c r="A127" s="257" t="s">
        <v>518</v>
      </c>
    </row>
    <row r="128" spans="1:1" s="80" customFormat="1" x14ac:dyDescent="0.2">
      <c r="A128" s="257" t="s">
        <v>519</v>
      </c>
    </row>
    <row r="129" spans="1:1" s="80" customFormat="1" x14ac:dyDescent="0.2">
      <c r="A129" s="257" t="s">
        <v>520</v>
      </c>
    </row>
    <row r="130" spans="1:1" s="80" customFormat="1" ht="15" x14ac:dyDescent="0.25">
      <c r="A130"/>
    </row>
    <row r="131" spans="1:1" s="80" customFormat="1" ht="15" x14ac:dyDescent="0.25">
      <c r="A131"/>
    </row>
    <row r="132" spans="1:1" s="80" customFormat="1" x14ac:dyDescent="0.2">
      <c r="A132" s="258" t="s">
        <v>178</v>
      </c>
    </row>
    <row r="133" spans="1:1" s="80" customFormat="1" x14ac:dyDescent="0.2">
      <c r="A133" s="258" t="s">
        <v>521</v>
      </c>
    </row>
    <row r="134" spans="1:1" s="80" customFormat="1" x14ac:dyDescent="0.2">
      <c r="A134" s="258" t="s">
        <v>522</v>
      </c>
    </row>
    <row r="135" spans="1:1" s="80" customFormat="1" x14ac:dyDescent="0.2">
      <c r="A135" s="258" t="s">
        <v>523</v>
      </c>
    </row>
    <row r="136" spans="1:1" s="80" customFormat="1" ht="15" x14ac:dyDescent="0.25">
      <c r="A136"/>
    </row>
    <row r="137" spans="1:1" s="80" customFormat="1" ht="15" x14ac:dyDescent="0.25">
      <c r="A137"/>
    </row>
    <row r="138" spans="1:1" s="80" customFormat="1" x14ac:dyDescent="0.2">
      <c r="A138" s="257" t="s">
        <v>524</v>
      </c>
    </row>
    <row r="139" spans="1:1" s="80" customFormat="1" x14ac:dyDescent="0.2">
      <c r="A139" s="257" t="s">
        <v>525</v>
      </c>
    </row>
    <row r="140" spans="1:1" s="80" customFormat="1" x14ac:dyDescent="0.2">
      <c r="A140" s="257" t="s">
        <v>526</v>
      </c>
    </row>
    <row r="141" spans="1:1" s="80" customFormat="1" x14ac:dyDescent="0.2">
      <c r="A141" s="257" t="s">
        <v>527</v>
      </c>
    </row>
    <row r="142" spans="1:1" s="80" customFormat="1" x14ac:dyDescent="0.2">
      <c r="A142" s="257" t="s">
        <v>528</v>
      </c>
    </row>
    <row r="143" spans="1:1" s="80" customFormat="1" x14ac:dyDescent="0.2">
      <c r="A143" s="257" t="s">
        <v>493</v>
      </c>
    </row>
    <row r="144" spans="1:1" s="80" customFormat="1" x14ac:dyDescent="0.2">
      <c r="A144" s="257" t="s">
        <v>529</v>
      </c>
    </row>
    <row r="145" spans="1:1" s="80" customFormat="1" x14ac:dyDescent="0.2">
      <c r="A145" s="257" t="s">
        <v>530</v>
      </c>
    </row>
    <row r="146" spans="1:1" s="80" customFormat="1" x14ac:dyDescent="0.2">
      <c r="A146" s="257" t="s">
        <v>531</v>
      </c>
    </row>
    <row r="147" spans="1:1" s="80" customFormat="1" x14ac:dyDescent="0.2">
      <c r="A147" s="257" t="s">
        <v>319</v>
      </c>
    </row>
    <row r="148" spans="1:1" s="80" customFormat="1" x14ac:dyDescent="0.2">
      <c r="A148" s="257" t="s">
        <v>532</v>
      </c>
    </row>
    <row r="149" spans="1:1" s="80" customFormat="1" x14ac:dyDescent="0.2">
      <c r="A149" s="257" t="s">
        <v>533</v>
      </c>
    </row>
    <row r="150" spans="1:1" s="80" customFormat="1" x14ac:dyDescent="0.2">
      <c r="A150" s="257" t="s">
        <v>534</v>
      </c>
    </row>
    <row r="151" spans="1:1" s="80" customFormat="1" x14ac:dyDescent="0.2">
      <c r="A151" s="257" t="s">
        <v>535</v>
      </c>
    </row>
    <row r="152" spans="1:1" s="80" customFormat="1" x14ac:dyDescent="0.2">
      <c r="A152" s="257" t="s">
        <v>536</v>
      </c>
    </row>
    <row r="153" spans="1:1" s="80" customFormat="1" x14ac:dyDescent="0.2">
      <c r="A153" s="257" t="s">
        <v>537</v>
      </c>
    </row>
    <row r="154" spans="1:1" s="80" customFormat="1" x14ac:dyDescent="0.2">
      <c r="A154" s="257" t="s">
        <v>538</v>
      </c>
    </row>
    <row r="155" spans="1:1" s="80" customFormat="1" x14ac:dyDescent="0.2">
      <c r="A155" s="257" t="s">
        <v>539</v>
      </c>
    </row>
    <row r="156" spans="1:1" s="80" customFormat="1" x14ac:dyDescent="0.2">
      <c r="A156" s="257" t="s">
        <v>540</v>
      </c>
    </row>
    <row r="157" spans="1:1" s="80" customFormat="1" x14ac:dyDescent="0.2">
      <c r="A157" s="257" t="s">
        <v>541</v>
      </c>
    </row>
    <row r="158" spans="1:1" s="80" customFormat="1" x14ac:dyDescent="0.2">
      <c r="A158" s="257" t="s">
        <v>542</v>
      </c>
    </row>
    <row r="159" spans="1:1" s="80" customFormat="1" x14ac:dyDescent="0.2">
      <c r="A159" s="257" t="s">
        <v>543</v>
      </c>
    </row>
    <row r="160" spans="1:1" s="80" customFormat="1" x14ac:dyDescent="0.2">
      <c r="A160" s="257" t="s">
        <v>544</v>
      </c>
    </row>
    <row r="161" spans="1:1" s="80" customFormat="1" x14ac:dyDescent="0.2">
      <c r="A161" s="257" t="s">
        <v>545</v>
      </c>
    </row>
    <row r="162" spans="1:1" s="80" customFormat="1" x14ac:dyDescent="0.2">
      <c r="A162" s="257" t="s">
        <v>546</v>
      </c>
    </row>
    <row r="163" spans="1:1" s="80" customFormat="1" x14ac:dyDescent="0.2">
      <c r="A163" s="257" t="s">
        <v>547</v>
      </c>
    </row>
    <row r="164" spans="1:1" s="80" customFormat="1" x14ac:dyDescent="0.2">
      <c r="A164" s="257" t="s">
        <v>548</v>
      </c>
    </row>
    <row r="165" spans="1:1" s="80" customFormat="1" x14ac:dyDescent="0.2">
      <c r="A165" s="257" t="s">
        <v>549</v>
      </c>
    </row>
    <row r="166" spans="1:1" s="80" customFormat="1" x14ac:dyDescent="0.2">
      <c r="A166" s="257" t="s">
        <v>550</v>
      </c>
    </row>
    <row r="167" spans="1:1" s="80" customFormat="1" x14ac:dyDescent="0.2">
      <c r="A167" s="257" t="s">
        <v>551</v>
      </c>
    </row>
    <row r="168" spans="1:1" s="80" customFormat="1" x14ac:dyDescent="0.2">
      <c r="A168" s="257" t="s">
        <v>552</v>
      </c>
    </row>
    <row r="169" spans="1:1" s="80" customFormat="1" x14ac:dyDescent="0.2">
      <c r="A169" s="257" t="s">
        <v>553</v>
      </c>
    </row>
    <row r="170" spans="1:1" s="80" customFormat="1" x14ac:dyDescent="0.2">
      <c r="A170" s="257" t="s">
        <v>554</v>
      </c>
    </row>
    <row r="171" spans="1:1" s="80" customFormat="1" x14ac:dyDescent="0.2">
      <c r="A171" s="257" t="s">
        <v>555</v>
      </c>
    </row>
    <row r="172" spans="1:1" s="80" customFormat="1" x14ac:dyDescent="0.2">
      <c r="A172" s="257" t="s">
        <v>556</v>
      </c>
    </row>
    <row r="173" spans="1:1" s="80" customFormat="1" x14ac:dyDescent="0.2">
      <c r="A173" s="257" t="s">
        <v>557</v>
      </c>
    </row>
    <row r="174" spans="1:1" s="80" customFormat="1" x14ac:dyDescent="0.2">
      <c r="A174" s="257" t="s">
        <v>558</v>
      </c>
    </row>
    <row r="175" spans="1:1" s="80" customFormat="1" ht="15" x14ac:dyDescent="0.25">
      <c r="A175"/>
    </row>
    <row r="176" spans="1:1" s="80" customFormat="1" ht="15" x14ac:dyDescent="0.25">
      <c r="A176"/>
    </row>
    <row r="177" spans="1:1" s="80" customFormat="1" x14ac:dyDescent="0.2">
      <c r="A177" s="1" t="s">
        <v>92</v>
      </c>
    </row>
    <row r="178" spans="1:1" s="80" customFormat="1" x14ac:dyDescent="0.2">
      <c r="A178" s="1" t="s">
        <v>93</v>
      </c>
    </row>
    <row r="179" spans="1:1" s="80" customFormat="1" ht="15" x14ac:dyDescent="0.25">
      <c r="A179"/>
    </row>
    <row r="180" spans="1:1" s="80" customFormat="1" ht="15" x14ac:dyDescent="0.25">
      <c r="A180"/>
    </row>
    <row r="181" spans="1:1" s="80" customFormat="1" x14ac:dyDescent="0.2">
      <c r="A181" s="1" t="s">
        <v>559</v>
      </c>
    </row>
    <row r="182" spans="1:1" s="80" customFormat="1" x14ac:dyDescent="0.2">
      <c r="A182" s="1" t="s">
        <v>560</v>
      </c>
    </row>
    <row r="183" spans="1:1" s="80" customFormat="1" x14ac:dyDescent="0.2">
      <c r="A183" s="1" t="s">
        <v>318</v>
      </c>
    </row>
    <row r="184" spans="1:1" s="80" customFormat="1" x14ac:dyDescent="0.2">
      <c r="A184" s="1" t="s">
        <v>561</v>
      </c>
    </row>
    <row r="185" spans="1:1" s="80" customFormat="1" ht="15" x14ac:dyDescent="0.25">
      <c r="A185"/>
    </row>
    <row r="186" spans="1:1" s="80" customFormat="1" ht="15" x14ac:dyDescent="0.25">
      <c r="A186"/>
    </row>
    <row r="187" spans="1:1" s="80" customFormat="1" x14ac:dyDescent="0.2">
      <c r="A187" s="1" t="s">
        <v>562</v>
      </c>
    </row>
    <row r="188" spans="1:1" s="80" customFormat="1" x14ac:dyDescent="0.2">
      <c r="A188" s="1" t="s">
        <v>563</v>
      </c>
    </row>
    <row r="189" spans="1:1" s="80" customFormat="1" x14ac:dyDescent="0.2">
      <c r="A189" s="1" t="s">
        <v>317</v>
      </c>
    </row>
    <row r="190" spans="1:1" s="80" customFormat="1" x14ac:dyDescent="0.2">
      <c r="A190" s="1" t="s">
        <v>564</v>
      </c>
    </row>
    <row r="191" spans="1:1" s="80" customFormat="1" x14ac:dyDescent="0.2">
      <c r="A191" s="1" t="s">
        <v>565</v>
      </c>
    </row>
    <row r="192" spans="1:1" s="80" customFormat="1" x14ac:dyDescent="0.2">
      <c r="A192" s="1" t="s">
        <v>566</v>
      </c>
    </row>
  </sheetData>
  <mergeCells count="177">
    <mergeCell ref="B80:C80"/>
    <mergeCell ref="D80:E80"/>
    <mergeCell ref="F80:G80"/>
    <mergeCell ref="H80:I80"/>
    <mergeCell ref="J80:K80"/>
    <mergeCell ref="A83:K83"/>
    <mergeCell ref="B84:C84"/>
    <mergeCell ref="D84:K84"/>
    <mergeCell ref="B81:C81"/>
    <mergeCell ref="D81:E81"/>
    <mergeCell ref="F81:G81"/>
    <mergeCell ref="H81:I81"/>
    <mergeCell ref="J81:K81"/>
    <mergeCell ref="B82:C82"/>
    <mergeCell ref="D82:E82"/>
    <mergeCell ref="F82:G82"/>
    <mergeCell ref="H82:I82"/>
    <mergeCell ref="J82:K82"/>
    <mergeCell ref="D78:E78"/>
    <mergeCell ref="F78:G78"/>
    <mergeCell ref="H78:I78"/>
    <mergeCell ref="J78:K78"/>
    <mergeCell ref="B79:C79"/>
    <mergeCell ref="D79:E79"/>
    <mergeCell ref="F79:G79"/>
    <mergeCell ref="H79:I79"/>
    <mergeCell ref="J79:K79"/>
    <mergeCell ref="A72:K72"/>
    <mergeCell ref="A73:A82"/>
    <mergeCell ref="B73:K73"/>
    <mergeCell ref="B74:C74"/>
    <mergeCell ref="D74:E74"/>
    <mergeCell ref="F74:G74"/>
    <mergeCell ref="H74:I74"/>
    <mergeCell ref="J74:K74"/>
    <mergeCell ref="B75:C75"/>
    <mergeCell ref="D75:E75"/>
    <mergeCell ref="F75:G75"/>
    <mergeCell ref="H75:I75"/>
    <mergeCell ref="J75:K75"/>
    <mergeCell ref="B76:C76"/>
    <mergeCell ref="D76:E76"/>
    <mergeCell ref="F76:G76"/>
    <mergeCell ref="H76:I76"/>
    <mergeCell ref="J76:K76"/>
    <mergeCell ref="B77:C77"/>
    <mergeCell ref="D77:E77"/>
    <mergeCell ref="F77:G77"/>
    <mergeCell ref="H77:I77"/>
    <mergeCell ref="J77:K77"/>
    <mergeCell ref="B78:C78"/>
    <mergeCell ref="D63:I63"/>
    <mergeCell ref="J63:K63"/>
    <mergeCell ref="B64:C64"/>
    <mergeCell ref="D64:I64"/>
    <mergeCell ref="J64:K64"/>
    <mergeCell ref="B67:L67"/>
    <mergeCell ref="A68:A71"/>
    <mergeCell ref="B68:K68"/>
    <mergeCell ref="B69:C69"/>
    <mergeCell ref="D69:I69"/>
    <mergeCell ref="J69:K69"/>
    <mergeCell ref="B70:C70"/>
    <mergeCell ref="D70:I70"/>
    <mergeCell ref="J70:K70"/>
    <mergeCell ref="B71:C71"/>
    <mergeCell ref="D71:I71"/>
    <mergeCell ref="J71:K71"/>
    <mergeCell ref="J60:K60"/>
    <mergeCell ref="B61:C61"/>
    <mergeCell ref="D61:I61"/>
    <mergeCell ref="J61:K61"/>
    <mergeCell ref="B62:C62"/>
    <mergeCell ref="D62:I62"/>
    <mergeCell ref="J62:K62"/>
    <mergeCell ref="B55:C55"/>
    <mergeCell ref="B56:C56"/>
    <mergeCell ref="A57:K57"/>
    <mergeCell ref="A58:A66"/>
    <mergeCell ref="B58:K58"/>
    <mergeCell ref="B59:C59"/>
    <mergeCell ref="D59:I59"/>
    <mergeCell ref="J59:K59"/>
    <mergeCell ref="B60:C60"/>
    <mergeCell ref="D60:I60"/>
    <mergeCell ref="B65:C65"/>
    <mergeCell ref="D65:I65"/>
    <mergeCell ref="J65:K65"/>
    <mergeCell ref="B66:C66"/>
    <mergeCell ref="D66:I66"/>
    <mergeCell ref="J66:K66"/>
    <mergeCell ref="B63:C63"/>
    <mergeCell ref="B49:C49"/>
    <mergeCell ref="B50:C50"/>
    <mergeCell ref="A51:K51"/>
    <mergeCell ref="A52:C52"/>
    <mergeCell ref="B53:C53"/>
    <mergeCell ref="B54:C54"/>
    <mergeCell ref="B44:C44"/>
    <mergeCell ref="D44:K44"/>
    <mergeCell ref="A45:K45"/>
    <mergeCell ref="A46:C46"/>
    <mergeCell ref="B47:C47"/>
    <mergeCell ref="B48:C48"/>
    <mergeCell ref="A42:K42"/>
    <mergeCell ref="B43:C43"/>
    <mergeCell ref="D43:E43"/>
    <mergeCell ref="F43:G43"/>
    <mergeCell ref="H43:I43"/>
    <mergeCell ref="J43:K43"/>
    <mergeCell ref="A33:A39"/>
    <mergeCell ref="B33:C39"/>
    <mergeCell ref="A40:A41"/>
    <mergeCell ref="B40:C41"/>
    <mergeCell ref="D40:K41"/>
    <mergeCell ref="D33:K33"/>
    <mergeCell ref="D34:K34"/>
    <mergeCell ref="D35:K35"/>
    <mergeCell ref="D36:K36"/>
    <mergeCell ref="D37:K37"/>
    <mergeCell ref="D38:K38"/>
    <mergeCell ref="D39:K39"/>
    <mergeCell ref="A29:A30"/>
    <mergeCell ref="B29:C30"/>
    <mergeCell ref="D29:K30"/>
    <mergeCell ref="A31:K31"/>
    <mergeCell ref="B32:C32"/>
    <mergeCell ref="D32:K32"/>
    <mergeCell ref="B24:C24"/>
    <mergeCell ref="D24:K24"/>
    <mergeCell ref="B25:C25"/>
    <mergeCell ref="D25:K25"/>
    <mergeCell ref="A26:A28"/>
    <mergeCell ref="B26:C28"/>
    <mergeCell ref="D26:K28"/>
    <mergeCell ref="B21:C21"/>
    <mergeCell ref="D21:K21"/>
    <mergeCell ref="B22:C22"/>
    <mergeCell ref="D22:K22"/>
    <mergeCell ref="B23:C23"/>
    <mergeCell ref="D23:K23"/>
    <mergeCell ref="B17:C17"/>
    <mergeCell ref="D17:K17"/>
    <mergeCell ref="B18:C18"/>
    <mergeCell ref="D18:K18"/>
    <mergeCell ref="B19:C19"/>
    <mergeCell ref="D19:K19"/>
    <mergeCell ref="A15:K15"/>
    <mergeCell ref="A16:K16"/>
    <mergeCell ref="B10:D10"/>
    <mergeCell ref="E10:K10"/>
    <mergeCell ref="B11:D11"/>
    <mergeCell ref="E11:K11"/>
    <mergeCell ref="B12:D12"/>
    <mergeCell ref="E12:K12"/>
    <mergeCell ref="A20:K20"/>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43:G43 J43:K43">
    <cfRule type="containsText" dxfId="74" priority="4" stopIfTrue="1" operator="containsText" text="wybierz">
      <formula>NOT(ISERROR(SEARCH("wybierz",F43)))</formula>
    </cfRule>
  </conditionalFormatting>
  <conditionalFormatting sqref="D22:D24">
    <cfRule type="containsText" dxfId="73" priority="3" stopIfTrue="1" operator="containsText" text="wybierz">
      <formula>NOT(ISERROR(SEARCH("wybierz",D22)))</formula>
    </cfRule>
  </conditionalFormatting>
  <conditionalFormatting sqref="D25">
    <cfRule type="containsText" dxfId="72" priority="2" stopIfTrue="1" operator="containsText" text="wybierz">
      <formula>NOT(ISERROR(SEARCH("wybierz",D25)))</formula>
    </cfRule>
  </conditionalFormatting>
  <conditionalFormatting sqref="D26">
    <cfRule type="containsText" dxfId="71" priority="1" stopIfTrue="1" operator="containsText" text="wybierz">
      <formula>NOT(ISERROR(SEARCH("wybierz",D26)))</formula>
    </cfRule>
  </conditionalFormatting>
  <dataValidations count="7">
    <dataValidation type="list" allowBlank="1" showInputMessage="1" showErrorMessage="1" sqref="D18:K18">
      <formula1>$A$132:$A$135</formula1>
    </dataValidation>
    <dataValidation type="list" allowBlank="1" showInputMessage="1" showErrorMessage="1" prompt="wybierz Program z listy" sqref="E10:K10">
      <formula1>$A$112:$A$129</formula1>
    </dataValidation>
    <dataValidation type="list" allowBlank="1" showInputMessage="1" showErrorMessage="1" prompt="wybierz PI z listy" sqref="D23:K23">
      <formula1>$A$187:$A$192</formula1>
    </dataValidation>
    <dataValidation allowBlank="1" showInputMessage="1" showErrorMessage="1" prompt="zgodnie z właściwym PO" sqref="E11:K13"/>
    <dataValidation type="list" allowBlank="1" showInputMessage="1" showErrorMessage="1" prompt="wybierz narzędzie PP" sqref="D19:K19">
      <formula1>$A$138:$A$174</formula1>
    </dataValidation>
    <dataValidation type="list" allowBlank="1" showInputMessage="1" showErrorMessage="1" prompt="wybierz fundusz" sqref="D21:K21">
      <formula1>$A$177:$A$178</formula1>
    </dataValidation>
    <dataValidation type="list" allowBlank="1" showInputMessage="1" showErrorMessage="1" prompt="wybierz Cel Tematyczny" sqref="D22:K22">
      <formula1>$A$181:$A$184</formula1>
    </dataValidation>
  </dataValidations>
  <pageMargins left="0.7" right="0.7" top="0.75" bottom="0.75" header="0.3" footer="0.3"/>
  <pageSetup paperSize="9" scale="68" orientation="portrait" r:id="rId1"/>
  <rowBreaks count="5" manualBreakCount="5">
    <brk id="14" max="10" man="1"/>
    <brk id="25" max="10" man="1"/>
    <brk id="28" max="10" man="1"/>
    <brk id="45" max="10" man="1"/>
    <brk id="7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1"/>
  <sheetViews>
    <sheetView view="pageBreakPreview" topLeftCell="A55" zoomScale="85" zoomScaleNormal="100" zoomScaleSheetLayoutView="85" workbookViewId="0">
      <selection activeCell="H58" sqref="H58:I58"/>
    </sheetView>
  </sheetViews>
  <sheetFormatPr defaultColWidth="9.140625" defaultRowHeight="12.75" x14ac:dyDescent="0.2"/>
  <cols>
    <col min="1" max="1" width="6.85546875" style="327" customWidth="1"/>
    <col min="2" max="2" width="9.140625" style="327"/>
    <col min="3" max="3" width="18.5703125" style="327" customWidth="1"/>
    <col min="4" max="10" width="9.7109375" style="327" customWidth="1"/>
    <col min="11" max="11" width="12.5703125" style="327" customWidth="1"/>
    <col min="12" max="12" width="16.42578125" style="509" customWidth="1"/>
    <col min="13" max="13" width="9.140625" style="509" customWidth="1"/>
    <col min="14" max="14" width="9.140625" style="509"/>
    <col min="15" max="15" width="4.140625" style="509" customWidth="1"/>
    <col min="16" max="29" width="9.140625" style="509"/>
    <col min="30" max="16384" width="9.140625" style="327"/>
  </cols>
  <sheetData>
    <row r="1" spans="1:12" s="508" customFormat="1" ht="39.75" customHeight="1" x14ac:dyDescent="0.3">
      <c r="A1" s="896" t="s">
        <v>50</v>
      </c>
      <c r="B1" s="897"/>
      <c r="C1" s="897"/>
      <c r="D1" s="897"/>
      <c r="E1" s="897"/>
      <c r="F1" s="897"/>
      <c r="G1" s="897"/>
      <c r="H1" s="897"/>
      <c r="I1" s="897"/>
      <c r="J1" s="897"/>
      <c r="K1" s="898"/>
    </row>
    <row r="2" spans="1:12" s="508" customFormat="1" ht="28.5" customHeight="1" thickBot="1" x14ac:dyDescent="0.3">
      <c r="A2" s="311">
        <v>1</v>
      </c>
      <c r="B2" s="899" t="s">
        <v>100</v>
      </c>
      <c r="C2" s="900"/>
      <c r="D2" s="900"/>
      <c r="E2" s="901"/>
      <c r="F2" s="902" t="s">
        <v>919</v>
      </c>
      <c r="G2" s="903"/>
      <c r="H2" s="903"/>
      <c r="I2" s="903"/>
      <c r="J2" s="903"/>
      <c r="K2" s="904"/>
      <c r="L2" s="175"/>
    </row>
    <row r="3" spans="1:12" s="508" customFormat="1" ht="29.25" customHeight="1" thickBot="1" x14ac:dyDescent="0.35">
      <c r="A3" s="905"/>
      <c r="B3" s="905"/>
      <c r="C3" s="905"/>
      <c r="D3" s="905"/>
      <c r="E3" s="905"/>
      <c r="F3" s="905"/>
      <c r="G3" s="905"/>
      <c r="H3" s="905"/>
      <c r="I3" s="905"/>
      <c r="J3" s="905"/>
      <c r="K3" s="905"/>
    </row>
    <row r="4" spans="1:12" s="508" customFormat="1" ht="34.5" customHeight="1" x14ac:dyDescent="0.2">
      <c r="A4" s="906" t="s">
        <v>4</v>
      </c>
      <c r="B4" s="907"/>
      <c r="C4" s="907"/>
      <c r="D4" s="907"/>
      <c r="E4" s="907"/>
      <c r="F4" s="907"/>
      <c r="G4" s="907"/>
      <c r="H4" s="907"/>
      <c r="I4" s="907"/>
      <c r="J4" s="907"/>
      <c r="K4" s="908"/>
    </row>
    <row r="5" spans="1:12" s="233" customFormat="1" ht="40.5" customHeight="1" x14ac:dyDescent="0.2">
      <c r="A5" s="312">
        <v>2</v>
      </c>
      <c r="B5" s="909" t="s">
        <v>16</v>
      </c>
      <c r="C5" s="910"/>
      <c r="D5" s="911"/>
      <c r="E5" s="912" t="s">
        <v>898</v>
      </c>
      <c r="F5" s="913"/>
      <c r="G5" s="913"/>
      <c r="H5" s="913"/>
      <c r="I5" s="913"/>
      <c r="J5" s="913"/>
      <c r="K5" s="914"/>
    </row>
    <row r="6" spans="1:12" s="233" customFormat="1" ht="34.5" customHeight="1" x14ac:dyDescent="0.2">
      <c r="A6" s="915">
        <v>3</v>
      </c>
      <c r="B6" s="917" t="s">
        <v>51</v>
      </c>
      <c r="C6" s="918"/>
      <c r="D6" s="919"/>
      <c r="E6" s="912" t="s">
        <v>899</v>
      </c>
      <c r="F6" s="913"/>
      <c r="G6" s="913"/>
      <c r="H6" s="913"/>
      <c r="I6" s="913"/>
      <c r="J6" s="913"/>
      <c r="K6" s="914"/>
    </row>
    <row r="7" spans="1:12" s="508" customFormat="1" ht="34.5" customHeight="1" x14ac:dyDescent="0.2">
      <c r="A7" s="916"/>
      <c r="B7" s="920"/>
      <c r="C7" s="921"/>
      <c r="D7" s="922"/>
      <c r="E7" s="313" t="s">
        <v>108</v>
      </c>
      <c r="F7" s="923" t="s">
        <v>900</v>
      </c>
      <c r="G7" s="924"/>
      <c r="H7" s="925"/>
      <c r="I7" s="313" t="s">
        <v>107</v>
      </c>
      <c r="J7" s="926" t="s">
        <v>901</v>
      </c>
      <c r="K7" s="927"/>
    </row>
    <row r="8" spans="1:12" s="508" customFormat="1" ht="34.5" customHeight="1" x14ac:dyDescent="0.2">
      <c r="A8" s="915">
        <v>4</v>
      </c>
      <c r="B8" s="917" t="s">
        <v>118</v>
      </c>
      <c r="C8" s="918"/>
      <c r="D8" s="919"/>
      <c r="E8" s="912" t="s">
        <v>195</v>
      </c>
      <c r="F8" s="913"/>
      <c r="G8" s="913"/>
      <c r="H8" s="913"/>
      <c r="I8" s="913"/>
      <c r="J8" s="913"/>
      <c r="K8" s="914"/>
    </row>
    <row r="9" spans="1:12" s="508" customFormat="1" ht="34.5" customHeight="1" x14ac:dyDescent="0.2">
      <c r="A9" s="916"/>
      <c r="B9" s="920"/>
      <c r="C9" s="921"/>
      <c r="D9" s="922"/>
      <c r="E9" s="313" t="s">
        <v>108</v>
      </c>
      <c r="F9" s="928" t="s">
        <v>211</v>
      </c>
      <c r="G9" s="929"/>
      <c r="H9" s="930"/>
      <c r="I9" s="313" t="s">
        <v>107</v>
      </c>
      <c r="J9" s="931" t="s">
        <v>211</v>
      </c>
      <c r="K9" s="932"/>
    </row>
    <row r="10" spans="1:12" s="508" customFormat="1" ht="15" customHeight="1" x14ac:dyDescent="0.2">
      <c r="A10" s="312">
        <v>5</v>
      </c>
      <c r="B10" s="909" t="s">
        <v>94</v>
      </c>
      <c r="C10" s="910"/>
      <c r="D10" s="911"/>
      <c r="E10" s="933" t="s">
        <v>116</v>
      </c>
      <c r="F10" s="934"/>
      <c r="G10" s="934"/>
      <c r="H10" s="934"/>
      <c r="I10" s="934"/>
      <c r="J10" s="934"/>
      <c r="K10" s="935"/>
    </row>
    <row r="11" spans="1:12" s="508" customFormat="1" ht="30" customHeight="1" x14ac:dyDescent="0.2">
      <c r="A11" s="312">
        <v>6</v>
      </c>
      <c r="B11" s="909" t="s">
        <v>96</v>
      </c>
      <c r="C11" s="910"/>
      <c r="D11" s="911"/>
      <c r="E11" s="939" t="s">
        <v>176</v>
      </c>
      <c r="F11" s="940"/>
      <c r="G11" s="940"/>
      <c r="H11" s="940"/>
      <c r="I11" s="940"/>
      <c r="J11" s="940"/>
      <c r="K11" s="941"/>
    </row>
    <row r="12" spans="1:12" s="96" customFormat="1" x14ac:dyDescent="0.2">
      <c r="A12" s="312">
        <v>7</v>
      </c>
      <c r="B12" s="909" t="s">
        <v>40</v>
      </c>
      <c r="C12" s="910"/>
      <c r="D12" s="911"/>
      <c r="E12" s="933" t="s">
        <v>177</v>
      </c>
      <c r="F12" s="934"/>
      <c r="G12" s="934"/>
      <c r="H12" s="934"/>
      <c r="I12" s="934"/>
      <c r="J12" s="934"/>
      <c r="K12" s="935"/>
    </row>
    <row r="13" spans="1:12" s="509" customFormat="1" ht="14.25" customHeight="1" x14ac:dyDescent="0.2">
      <c r="A13" s="312">
        <v>8</v>
      </c>
      <c r="B13" s="909" t="s">
        <v>45</v>
      </c>
      <c r="C13" s="910"/>
      <c r="D13" s="911"/>
      <c r="E13" s="933"/>
      <c r="F13" s="934"/>
      <c r="G13" s="934"/>
      <c r="H13" s="934"/>
      <c r="I13" s="934"/>
      <c r="J13" s="934"/>
      <c r="K13" s="935"/>
    </row>
    <row r="14" spans="1:12" s="509" customFormat="1" ht="48.75" customHeight="1" thickBot="1" x14ac:dyDescent="0.25">
      <c r="A14" s="311">
        <v>9</v>
      </c>
      <c r="B14" s="899" t="s">
        <v>31</v>
      </c>
      <c r="C14" s="900"/>
      <c r="D14" s="901"/>
      <c r="E14" s="936" t="s">
        <v>332</v>
      </c>
      <c r="F14" s="937"/>
      <c r="G14" s="937"/>
      <c r="H14" s="937"/>
      <c r="I14" s="937"/>
      <c r="J14" s="937"/>
      <c r="K14" s="938"/>
    </row>
    <row r="15" spans="1:12" s="509" customFormat="1" ht="15" customHeight="1" thickBot="1" x14ac:dyDescent="0.35">
      <c r="A15" s="905"/>
      <c r="B15" s="905"/>
      <c r="C15" s="905"/>
      <c r="D15" s="905"/>
      <c r="E15" s="905"/>
      <c r="F15" s="905"/>
      <c r="G15" s="905"/>
      <c r="H15" s="905"/>
      <c r="I15" s="905"/>
      <c r="J15" s="905"/>
      <c r="K15" s="905"/>
    </row>
    <row r="16" spans="1:12" s="509" customFormat="1" ht="30" customHeight="1" x14ac:dyDescent="0.3">
      <c r="A16" s="906" t="s">
        <v>52</v>
      </c>
      <c r="B16" s="907"/>
      <c r="C16" s="907"/>
      <c r="D16" s="907"/>
      <c r="E16" s="907"/>
      <c r="F16" s="907"/>
      <c r="G16" s="907"/>
      <c r="H16" s="907"/>
      <c r="I16" s="907"/>
      <c r="J16" s="907"/>
      <c r="K16" s="908"/>
    </row>
    <row r="17" spans="1:11" s="509" customFormat="1" ht="30" hidden="1" customHeight="1" x14ac:dyDescent="0.3">
      <c r="A17" s="510"/>
      <c r="B17" s="511"/>
      <c r="C17" s="511"/>
      <c r="D17" s="511"/>
      <c r="E17" s="511"/>
      <c r="F17" s="511"/>
      <c r="G17" s="511"/>
      <c r="H17" s="511"/>
      <c r="I17" s="511"/>
      <c r="J17" s="511"/>
      <c r="K17" s="512"/>
    </row>
    <row r="18" spans="1:11" s="509" customFormat="1" ht="59.25" customHeight="1" x14ac:dyDescent="0.2">
      <c r="A18" s="312">
        <v>10</v>
      </c>
      <c r="B18" s="942" t="s">
        <v>18</v>
      </c>
      <c r="C18" s="943"/>
      <c r="D18" s="947" t="s">
        <v>178</v>
      </c>
      <c r="E18" s="948"/>
      <c r="F18" s="948"/>
      <c r="G18" s="948"/>
      <c r="H18" s="948"/>
      <c r="I18" s="948"/>
      <c r="J18" s="948"/>
      <c r="K18" s="949"/>
    </row>
    <row r="19" spans="1:11" s="509" customFormat="1" ht="47.25" customHeight="1" thickBot="1" x14ac:dyDescent="0.25">
      <c r="A19" s="315">
        <v>11</v>
      </c>
      <c r="B19" s="950" t="s">
        <v>53</v>
      </c>
      <c r="C19" s="951"/>
      <c r="D19" s="952" t="s">
        <v>493</v>
      </c>
      <c r="E19" s="953"/>
      <c r="F19" s="953"/>
      <c r="G19" s="953"/>
      <c r="H19" s="953"/>
      <c r="I19" s="953"/>
      <c r="J19" s="953"/>
      <c r="K19" s="954"/>
    </row>
    <row r="20" spans="1:11" s="509" customFormat="1" ht="30" customHeight="1" thickBot="1" x14ac:dyDescent="0.35">
      <c r="A20" s="955"/>
      <c r="B20" s="955"/>
      <c r="C20" s="955"/>
      <c r="D20" s="955"/>
      <c r="E20" s="955"/>
      <c r="F20" s="955"/>
      <c r="G20" s="955"/>
      <c r="H20" s="955"/>
      <c r="I20" s="955"/>
      <c r="J20" s="955"/>
      <c r="K20" s="955"/>
    </row>
    <row r="21" spans="1:11" s="509" customFormat="1" ht="30" customHeight="1" x14ac:dyDescent="0.3">
      <c r="A21" s="316">
        <v>12</v>
      </c>
      <c r="B21" s="956" t="s">
        <v>43</v>
      </c>
      <c r="C21" s="957"/>
      <c r="D21" s="958" t="s">
        <v>92</v>
      </c>
      <c r="E21" s="959"/>
      <c r="F21" s="959"/>
      <c r="G21" s="959"/>
      <c r="H21" s="959"/>
      <c r="I21" s="959"/>
      <c r="J21" s="959"/>
      <c r="K21" s="960"/>
    </row>
    <row r="22" spans="1:11" s="509" customFormat="1" ht="30" customHeight="1" x14ac:dyDescent="0.2">
      <c r="A22" s="317">
        <v>13</v>
      </c>
      <c r="B22" s="942" t="s">
        <v>44</v>
      </c>
      <c r="C22" s="943"/>
      <c r="D22" s="944" t="s">
        <v>318</v>
      </c>
      <c r="E22" s="945"/>
      <c r="F22" s="945"/>
      <c r="G22" s="945"/>
      <c r="H22" s="945"/>
      <c r="I22" s="945"/>
      <c r="J22" s="945"/>
      <c r="K22" s="946"/>
    </row>
    <row r="23" spans="1:11" s="509" customFormat="1" ht="63" customHeight="1" x14ac:dyDescent="0.2">
      <c r="A23" s="317">
        <v>14</v>
      </c>
      <c r="B23" s="942" t="s">
        <v>2</v>
      </c>
      <c r="C23" s="943"/>
      <c r="D23" s="944" t="s">
        <v>317</v>
      </c>
      <c r="E23" s="945"/>
      <c r="F23" s="945"/>
      <c r="G23" s="945"/>
      <c r="H23" s="945"/>
      <c r="I23" s="945"/>
      <c r="J23" s="945"/>
      <c r="K23" s="946"/>
    </row>
    <row r="24" spans="1:11" s="509" customFormat="1" ht="92.25" customHeight="1" x14ac:dyDescent="0.2">
      <c r="A24" s="317">
        <v>15</v>
      </c>
      <c r="B24" s="942" t="s">
        <v>54</v>
      </c>
      <c r="C24" s="943"/>
      <c r="D24" s="944" t="s">
        <v>611</v>
      </c>
      <c r="E24" s="945"/>
      <c r="F24" s="945"/>
      <c r="G24" s="945"/>
      <c r="H24" s="945"/>
      <c r="I24" s="945"/>
      <c r="J24" s="945"/>
      <c r="K24" s="946"/>
    </row>
    <row r="25" spans="1:11" s="509" customFormat="1" ht="66" customHeight="1" x14ac:dyDescent="0.2">
      <c r="A25" s="317">
        <v>16</v>
      </c>
      <c r="B25" s="942" t="s">
        <v>120</v>
      </c>
      <c r="C25" s="943"/>
      <c r="D25" s="944" t="s">
        <v>968</v>
      </c>
      <c r="E25" s="945"/>
      <c r="F25" s="945"/>
      <c r="G25" s="945"/>
      <c r="H25" s="945"/>
      <c r="I25" s="945"/>
      <c r="J25" s="945"/>
      <c r="K25" s="946"/>
    </row>
    <row r="26" spans="1:11" s="509" customFormat="1" ht="77.25" customHeight="1" x14ac:dyDescent="0.2">
      <c r="A26" s="317">
        <v>17</v>
      </c>
      <c r="B26" s="942" t="s">
        <v>133</v>
      </c>
      <c r="C26" s="943"/>
      <c r="D26" s="944" t="s">
        <v>978</v>
      </c>
      <c r="E26" s="945"/>
      <c r="F26" s="945"/>
      <c r="G26" s="945"/>
      <c r="H26" s="945"/>
      <c r="I26" s="945"/>
      <c r="J26" s="945"/>
      <c r="K26" s="946"/>
    </row>
    <row r="27" spans="1:11" s="509" customFormat="1" ht="117.75" customHeight="1" thickBot="1" x14ac:dyDescent="0.25">
      <c r="A27" s="315">
        <v>18</v>
      </c>
      <c r="B27" s="974" t="s">
        <v>134</v>
      </c>
      <c r="C27" s="975"/>
      <c r="D27" s="971" t="s">
        <v>902</v>
      </c>
      <c r="E27" s="972"/>
      <c r="F27" s="972"/>
      <c r="G27" s="972"/>
      <c r="H27" s="972"/>
      <c r="I27" s="972"/>
      <c r="J27" s="972"/>
      <c r="K27" s="973"/>
    </row>
    <row r="28" spans="1:11" s="509" customFormat="1" ht="30" customHeight="1" thickBot="1" x14ac:dyDescent="0.35">
      <c r="A28" s="955"/>
      <c r="B28" s="955"/>
      <c r="C28" s="955"/>
      <c r="D28" s="955"/>
      <c r="E28" s="955"/>
      <c r="F28" s="955"/>
      <c r="G28" s="955"/>
      <c r="H28" s="955"/>
      <c r="I28" s="955"/>
      <c r="J28" s="955"/>
      <c r="K28" s="955"/>
    </row>
    <row r="29" spans="1:11" s="509" customFormat="1" ht="12.75" hidden="1" customHeight="1" thickBot="1" x14ac:dyDescent="0.35">
      <c r="A29" s="316">
        <v>19</v>
      </c>
      <c r="B29" s="961" t="s">
        <v>7</v>
      </c>
      <c r="C29" s="962"/>
      <c r="D29" s="963" t="s">
        <v>903</v>
      </c>
      <c r="E29" s="964"/>
      <c r="F29" s="964"/>
      <c r="G29" s="964"/>
      <c r="H29" s="964"/>
      <c r="I29" s="964"/>
      <c r="J29" s="964"/>
      <c r="K29" s="965"/>
    </row>
    <row r="30" spans="1:11" s="509" customFormat="1" ht="157.5" customHeight="1" x14ac:dyDescent="0.2">
      <c r="A30" s="317">
        <v>20</v>
      </c>
      <c r="B30" s="966" t="s">
        <v>14</v>
      </c>
      <c r="C30" s="967"/>
      <c r="D30" s="968" t="s">
        <v>969</v>
      </c>
      <c r="E30" s="969"/>
      <c r="F30" s="969"/>
      <c r="G30" s="969"/>
      <c r="H30" s="969"/>
      <c r="I30" s="969"/>
      <c r="J30" s="969"/>
      <c r="K30" s="970"/>
    </row>
    <row r="31" spans="1:11" s="509" customFormat="1" ht="162.75" customHeight="1" thickBot="1" x14ac:dyDescent="0.25">
      <c r="A31" s="318">
        <v>21</v>
      </c>
      <c r="B31" s="950" t="s">
        <v>26</v>
      </c>
      <c r="C31" s="951"/>
      <c r="D31" s="971" t="s">
        <v>979</v>
      </c>
      <c r="E31" s="972"/>
      <c r="F31" s="972"/>
      <c r="G31" s="972"/>
      <c r="H31" s="972"/>
      <c r="I31" s="972"/>
      <c r="J31" s="972"/>
      <c r="K31" s="973"/>
    </row>
    <row r="32" spans="1:11" s="509" customFormat="1" ht="15" customHeight="1" thickBot="1" x14ac:dyDescent="0.35">
      <c r="A32" s="955"/>
      <c r="B32" s="955"/>
      <c r="C32" s="955"/>
      <c r="D32" s="955"/>
      <c r="E32" s="955"/>
      <c r="F32" s="955"/>
      <c r="G32" s="955"/>
      <c r="H32" s="955"/>
      <c r="I32" s="955"/>
      <c r="J32" s="955"/>
      <c r="K32" s="955"/>
    </row>
    <row r="33" spans="1:12" s="509" customFormat="1" ht="40.5" customHeight="1" x14ac:dyDescent="0.2">
      <c r="A33" s="491">
        <v>22</v>
      </c>
      <c r="B33" s="961" t="s">
        <v>55</v>
      </c>
      <c r="C33" s="962"/>
      <c r="D33" s="984" t="s">
        <v>141</v>
      </c>
      <c r="E33" s="983"/>
      <c r="F33" s="985" t="s">
        <v>722</v>
      </c>
      <c r="G33" s="986"/>
      <c r="H33" s="984" t="s">
        <v>109</v>
      </c>
      <c r="I33" s="983"/>
      <c r="J33" s="985" t="s">
        <v>904</v>
      </c>
      <c r="K33" s="987"/>
    </row>
    <row r="34" spans="1:12" s="509" customFormat="1" ht="30.75" customHeight="1" thickBot="1" x14ac:dyDescent="0.25">
      <c r="A34" s="315">
        <v>23</v>
      </c>
      <c r="B34" s="976" t="s">
        <v>121</v>
      </c>
      <c r="C34" s="977"/>
      <c r="D34" s="978" t="s">
        <v>404</v>
      </c>
      <c r="E34" s="979"/>
      <c r="F34" s="979"/>
      <c r="G34" s="979"/>
      <c r="H34" s="979"/>
      <c r="I34" s="979"/>
      <c r="J34" s="979"/>
      <c r="K34" s="980"/>
    </row>
    <row r="35" spans="1:12" s="509" customFormat="1" ht="26.25" customHeight="1" thickBot="1" x14ac:dyDescent="0.35">
      <c r="A35" s="955"/>
      <c r="B35" s="955"/>
      <c r="C35" s="955"/>
      <c r="D35" s="955"/>
      <c r="E35" s="955"/>
      <c r="F35" s="955"/>
      <c r="G35" s="955"/>
      <c r="H35" s="955"/>
      <c r="I35" s="955"/>
      <c r="J35" s="955"/>
      <c r="K35" s="955"/>
    </row>
    <row r="36" spans="1:12" s="509" customFormat="1" ht="51.75" customHeight="1" x14ac:dyDescent="0.2">
      <c r="A36" s="981" t="s">
        <v>29</v>
      </c>
      <c r="B36" s="982"/>
      <c r="C36" s="983"/>
      <c r="D36" s="320">
        <v>2016</v>
      </c>
      <c r="E36" s="320">
        <v>2017</v>
      </c>
      <c r="F36" s="320" t="s">
        <v>310</v>
      </c>
      <c r="G36" s="320" t="s">
        <v>310</v>
      </c>
      <c r="H36" s="320" t="s">
        <v>310</v>
      </c>
      <c r="I36" s="320" t="s">
        <v>310</v>
      </c>
      <c r="J36" s="320" t="s">
        <v>310</v>
      </c>
      <c r="K36" s="321" t="s">
        <v>101</v>
      </c>
    </row>
    <row r="37" spans="1:12" s="509" customFormat="1" ht="47.25" customHeight="1" x14ac:dyDescent="0.2">
      <c r="A37" s="317">
        <v>24</v>
      </c>
      <c r="B37" s="966" t="s">
        <v>28</v>
      </c>
      <c r="C37" s="967"/>
      <c r="D37" s="169"/>
      <c r="E37" s="169">
        <v>11120223.82</v>
      </c>
      <c r="F37" s="169"/>
      <c r="G37" s="169"/>
      <c r="H37" s="169"/>
      <c r="I37" s="169"/>
      <c r="J37" s="169"/>
      <c r="K37" s="169">
        <v>11120223.82</v>
      </c>
      <c r="L37" s="518"/>
    </row>
    <row r="38" spans="1:12" s="509" customFormat="1" ht="46.5" customHeight="1" x14ac:dyDescent="0.3">
      <c r="A38" s="317">
        <v>25</v>
      </c>
      <c r="B38" s="966" t="s">
        <v>27</v>
      </c>
      <c r="C38" s="967"/>
      <c r="D38" s="169"/>
      <c r="E38" s="169">
        <v>10000000</v>
      </c>
      <c r="F38" s="169"/>
      <c r="G38" s="169"/>
      <c r="H38" s="169"/>
      <c r="I38" s="169"/>
      <c r="J38" s="169"/>
      <c r="K38" s="169">
        <v>10000000</v>
      </c>
    </row>
    <row r="39" spans="1:12" s="509" customFormat="1" ht="36" customHeight="1" x14ac:dyDescent="0.3">
      <c r="A39" s="317">
        <v>26</v>
      </c>
      <c r="B39" s="966" t="s">
        <v>22</v>
      </c>
      <c r="C39" s="967"/>
      <c r="D39" s="169"/>
      <c r="E39" s="169">
        <v>8500000</v>
      </c>
      <c r="F39" s="169"/>
      <c r="G39" s="169"/>
      <c r="H39" s="169"/>
      <c r="I39" s="169"/>
      <c r="J39" s="169"/>
      <c r="K39" s="169">
        <v>8500000</v>
      </c>
    </row>
    <row r="40" spans="1:12" s="509" customFormat="1" ht="39.75" customHeight="1" thickBot="1" x14ac:dyDescent="0.35">
      <c r="A40" s="315">
        <v>27</v>
      </c>
      <c r="B40" s="974" t="s">
        <v>56</v>
      </c>
      <c r="C40" s="975"/>
      <c r="D40" s="170" t="str">
        <f t="shared" ref="D40:K40" si="0">IF(D39=0,"",D39/D38*100)</f>
        <v/>
      </c>
      <c r="E40" s="170">
        <f t="shared" si="0"/>
        <v>85</v>
      </c>
      <c r="F40" s="170" t="str">
        <f t="shared" si="0"/>
        <v/>
      </c>
      <c r="G40" s="170" t="str">
        <f t="shared" si="0"/>
        <v/>
      </c>
      <c r="H40" s="170" t="str">
        <f t="shared" si="0"/>
        <v/>
      </c>
      <c r="I40" s="170" t="str">
        <f t="shared" si="0"/>
        <v/>
      </c>
      <c r="J40" s="170" t="str">
        <f t="shared" si="0"/>
        <v/>
      </c>
      <c r="K40" s="170">
        <f t="shared" si="0"/>
        <v>85</v>
      </c>
    </row>
    <row r="41" spans="1:12" s="509" customFormat="1" ht="31.5" customHeight="1" thickBot="1" x14ac:dyDescent="0.35">
      <c r="A41" s="955"/>
      <c r="B41" s="955"/>
      <c r="C41" s="955"/>
      <c r="D41" s="955"/>
      <c r="E41" s="955"/>
      <c r="F41" s="955"/>
      <c r="G41" s="955"/>
      <c r="H41" s="955"/>
      <c r="I41" s="955"/>
      <c r="J41" s="955"/>
      <c r="K41" s="955"/>
    </row>
    <row r="42" spans="1:12" s="509" customFormat="1" ht="31.5" customHeight="1" x14ac:dyDescent="0.2">
      <c r="A42" s="993">
        <v>28</v>
      </c>
      <c r="B42" s="984" t="s">
        <v>57</v>
      </c>
      <c r="C42" s="982"/>
      <c r="D42" s="982"/>
      <c r="E42" s="982"/>
      <c r="F42" s="982"/>
      <c r="G42" s="982"/>
      <c r="H42" s="982"/>
      <c r="I42" s="982"/>
      <c r="J42" s="982"/>
      <c r="K42" s="996"/>
    </row>
    <row r="43" spans="1:12" s="509" customFormat="1" ht="51" customHeight="1" x14ac:dyDescent="0.2">
      <c r="A43" s="994"/>
      <c r="B43" s="997" t="s">
        <v>8</v>
      </c>
      <c r="C43" s="998"/>
      <c r="D43" s="997" t="s">
        <v>58</v>
      </c>
      <c r="E43" s="999"/>
      <c r="F43" s="999"/>
      <c r="G43" s="999"/>
      <c r="H43" s="999"/>
      <c r="I43" s="998"/>
      <c r="J43" s="997" t="s">
        <v>59</v>
      </c>
      <c r="K43" s="1000"/>
    </row>
    <row r="44" spans="1:12" s="509" customFormat="1" ht="29.25" customHeight="1" x14ac:dyDescent="0.2">
      <c r="A44" s="994"/>
      <c r="B44" s="1015" t="s">
        <v>905</v>
      </c>
      <c r="C44" s="1016"/>
      <c r="D44" s="1015" t="s">
        <v>906</v>
      </c>
      <c r="E44" s="1017"/>
      <c r="F44" s="1017"/>
      <c r="G44" s="1017"/>
      <c r="H44" s="1017"/>
      <c r="I44" s="1016"/>
      <c r="J44" s="1018">
        <v>0</v>
      </c>
      <c r="K44" s="1019"/>
    </row>
    <row r="45" spans="1:12" s="509" customFormat="1" ht="39.75" customHeight="1" x14ac:dyDescent="0.2">
      <c r="A45" s="994"/>
      <c r="B45" s="1015" t="s">
        <v>907</v>
      </c>
      <c r="C45" s="1016"/>
      <c r="D45" s="1015" t="s">
        <v>917</v>
      </c>
      <c r="E45" s="1017"/>
      <c r="F45" s="1017"/>
      <c r="G45" s="1017"/>
      <c r="H45" s="1017"/>
      <c r="I45" s="1016"/>
      <c r="J45" s="1026">
        <v>7101228.0199999996</v>
      </c>
      <c r="K45" s="1019"/>
    </row>
    <row r="46" spans="1:12" s="509" customFormat="1" ht="42" customHeight="1" x14ac:dyDescent="0.2">
      <c r="A46" s="994"/>
      <c r="B46" s="1025" t="s">
        <v>908</v>
      </c>
      <c r="C46" s="1025"/>
      <c r="D46" s="1015" t="s">
        <v>909</v>
      </c>
      <c r="E46" s="1017"/>
      <c r="F46" s="1017"/>
      <c r="G46" s="1017"/>
      <c r="H46" s="1017"/>
      <c r="I46" s="1016"/>
      <c r="J46" s="1018">
        <v>0</v>
      </c>
      <c r="K46" s="1019"/>
    </row>
    <row r="47" spans="1:12" s="509" customFormat="1" ht="36" customHeight="1" x14ac:dyDescent="0.2">
      <c r="A47" s="994"/>
      <c r="B47" s="1015" t="s">
        <v>910</v>
      </c>
      <c r="C47" s="1016"/>
      <c r="D47" s="1015" t="s">
        <v>918</v>
      </c>
      <c r="E47" s="1017"/>
      <c r="F47" s="1017"/>
      <c r="G47" s="1017"/>
      <c r="H47" s="1017"/>
      <c r="I47" s="1016"/>
      <c r="J47" s="1013">
        <v>4018995.8</v>
      </c>
      <c r="K47" s="1014"/>
    </row>
    <row r="48" spans="1:12" s="509" customFormat="1" ht="30" customHeight="1" x14ac:dyDescent="0.2">
      <c r="A48" s="994"/>
      <c r="B48" s="1025" t="s">
        <v>911</v>
      </c>
      <c r="C48" s="1025"/>
      <c r="D48" s="1025" t="s">
        <v>912</v>
      </c>
      <c r="E48" s="1025"/>
      <c r="F48" s="1025"/>
      <c r="G48" s="1025"/>
      <c r="H48" s="1025"/>
      <c r="I48" s="1025"/>
      <c r="J48" s="1018">
        <v>0</v>
      </c>
      <c r="K48" s="1019"/>
    </row>
    <row r="49" spans="1:11" s="509" customFormat="1" ht="45" customHeight="1" x14ac:dyDescent="0.2">
      <c r="A49" s="994"/>
      <c r="B49" s="1015" t="s">
        <v>913</v>
      </c>
      <c r="C49" s="1016"/>
      <c r="D49" s="1025" t="s">
        <v>914</v>
      </c>
      <c r="E49" s="1025"/>
      <c r="F49" s="1025"/>
      <c r="G49" s="1025"/>
      <c r="H49" s="1025"/>
      <c r="I49" s="1025"/>
      <c r="J49" s="1018">
        <v>0</v>
      </c>
      <c r="K49" s="1019"/>
    </row>
    <row r="50" spans="1:11" s="509" customFormat="1" ht="45" customHeight="1" x14ac:dyDescent="0.2">
      <c r="A50" s="994"/>
      <c r="B50" s="1025" t="s">
        <v>915</v>
      </c>
      <c r="C50" s="1025"/>
      <c r="D50" s="1015" t="s">
        <v>916</v>
      </c>
      <c r="E50" s="1017"/>
      <c r="F50" s="1017"/>
      <c r="G50" s="1017"/>
      <c r="H50" s="1017"/>
      <c r="I50" s="1016"/>
      <c r="J50" s="1018">
        <v>0</v>
      </c>
      <c r="K50" s="1019"/>
    </row>
    <row r="51" spans="1:11" s="509" customFormat="1" ht="45" customHeight="1" thickBot="1" x14ac:dyDescent="0.25">
      <c r="A51" s="994"/>
      <c r="B51" s="988"/>
      <c r="C51" s="989"/>
      <c r="D51" s="988"/>
      <c r="E51" s="990"/>
      <c r="F51" s="990"/>
      <c r="G51" s="990"/>
      <c r="H51" s="990"/>
      <c r="I51" s="989"/>
      <c r="J51" s="991"/>
      <c r="K51" s="992"/>
    </row>
    <row r="52" spans="1:11" s="509" customFormat="1" ht="13.5" thickBot="1" x14ac:dyDescent="0.25">
      <c r="A52" s="995"/>
      <c r="B52" s="988"/>
      <c r="C52" s="989"/>
      <c r="D52" s="988"/>
      <c r="E52" s="990"/>
      <c r="F52" s="990"/>
      <c r="G52" s="990"/>
      <c r="H52" s="990"/>
      <c r="I52" s="989"/>
      <c r="J52" s="991"/>
      <c r="K52" s="992"/>
    </row>
    <row r="53" spans="1:11" s="509" customFormat="1" ht="14.45" thickBot="1" x14ac:dyDescent="0.35">
      <c r="A53" s="955"/>
      <c r="B53" s="955"/>
      <c r="C53" s="955"/>
      <c r="D53" s="955"/>
      <c r="E53" s="955"/>
      <c r="F53" s="955"/>
      <c r="G53" s="955"/>
      <c r="H53" s="955"/>
      <c r="I53" s="955"/>
      <c r="J53" s="955"/>
      <c r="K53" s="955"/>
    </row>
    <row r="54" spans="1:11" s="509" customFormat="1" ht="30" customHeight="1" x14ac:dyDescent="0.2">
      <c r="A54" s="1007">
        <v>29</v>
      </c>
      <c r="B54" s="1010" t="s">
        <v>106</v>
      </c>
      <c r="C54" s="1011"/>
      <c r="D54" s="1011"/>
      <c r="E54" s="1011"/>
      <c r="F54" s="1011"/>
      <c r="G54" s="1011"/>
      <c r="H54" s="1011"/>
      <c r="I54" s="1011"/>
      <c r="J54" s="1011"/>
      <c r="K54" s="1012"/>
    </row>
    <row r="55" spans="1:11" s="509" customFormat="1" ht="36" customHeight="1" x14ac:dyDescent="0.2">
      <c r="A55" s="1008"/>
      <c r="B55" s="997" t="s">
        <v>102</v>
      </c>
      <c r="C55" s="998"/>
      <c r="D55" s="997" t="s">
        <v>60</v>
      </c>
      <c r="E55" s="998"/>
      <c r="F55" s="997" t="s">
        <v>24</v>
      </c>
      <c r="G55" s="998"/>
      <c r="H55" s="997" t="s">
        <v>130</v>
      </c>
      <c r="I55" s="998"/>
      <c r="J55" s="997" t="s">
        <v>104</v>
      </c>
      <c r="K55" s="1000"/>
    </row>
    <row r="56" spans="1:11" s="509" customFormat="1" ht="45" customHeight="1" x14ac:dyDescent="0.2">
      <c r="A56" s="1008"/>
      <c r="B56" s="1005" t="s">
        <v>181</v>
      </c>
      <c r="C56" s="1006"/>
      <c r="D56" s="1001" t="s">
        <v>182</v>
      </c>
      <c r="E56" s="1002"/>
      <c r="F56" s="1001" t="s">
        <v>183</v>
      </c>
      <c r="G56" s="1002"/>
      <c r="H56" s="1003">
        <v>15000</v>
      </c>
      <c r="I56" s="1004"/>
      <c r="J56" s="1003">
        <v>1090529</v>
      </c>
      <c r="K56" s="1004"/>
    </row>
    <row r="57" spans="1:11" s="509" customFormat="1" ht="51.75" customHeight="1" x14ac:dyDescent="0.2">
      <c r="A57" s="1008"/>
      <c r="B57" s="1005" t="s">
        <v>184</v>
      </c>
      <c r="C57" s="1006"/>
      <c r="D57" s="1001" t="s">
        <v>185</v>
      </c>
      <c r="E57" s="1002"/>
      <c r="F57" s="1001" t="s">
        <v>186</v>
      </c>
      <c r="G57" s="1002"/>
      <c r="H57" s="1003">
        <v>1</v>
      </c>
      <c r="I57" s="1004"/>
      <c r="J57" s="1003">
        <v>79</v>
      </c>
      <c r="K57" s="1004"/>
    </row>
    <row r="58" spans="1:11" s="509" customFormat="1" ht="103.5" customHeight="1" x14ac:dyDescent="0.2">
      <c r="A58" s="1009"/>
      <c r="B58" s="1005" t="s">
        <v>309</v>
      </c>
      <c r="C58" s="1006"/>
      <c r="D58" s="1001" t="s">
        <v>185</v>
      </c>
      <c r="E58" s="1002"/>
      <c r="F58" s="1001" t="s">
        <v>186</v>
      </c>
      <c r="G58" s="1002"/>
      <c r="H58" s="1003">
        <v>1</v>
      </c>
      <c r="I58" s="1004"/>
      <c r="J58" s="1003">
        <v>79</v>
      </c>
      <c r="K58" s="1004"/>
    </row>
    <row r="59" spans="1:11" s="509" customFormat="1" ht="36.75" customHeight="1" x14ac:dyDescent="0.2">
      <c r="A59" s="211"/>
      <c r="B59" s="1005" t="s">
        <v>194</v>
      </c>
      <c r="C59" s="1006"/>
      <c r="D59" s="1001" t="s">
        <v>185</v>
      </c>
      <c r="E59" s="1002"/>
      <c r="F59" s="1001" t="s">
        <v>187</v>
      </c>
      <c r="G59" s="1002"/>
      <c r="H59" s="1013">
        <v>4018995.8</v>
      </c>
      <c r="I59" s="1014"/>
      <c r="J59" s="1003">
        <v>358000000</v>
      </c>
      <c r="K59" s="1004"/>
    </row>
    <row r="60" spans="1:11" s="509" customFormat="1" ht="41.25" customHeight="1" x14ac:dyDescent="0.2">
      <c r="A60" s="211"/>
      <c r="B60" s="1005" t="s">
        <v>188</v>
      </c>
      <c r="C60" s="1006"/>
      <c r="D60" s="1001" t="s">
        <v>185</v>
      </c>
      <c r="E60" s="1002"/>
      <c r="F60" s="1001" t="s">
        <v>186</v>
      </c>
      <c r="G60" s="1002"/>
      <c r="H60" s="1003">
        <v>0</v>
      </c>
      <c r="I60" s="1004"/>
      <c r="J60" s="1003">
        <v>20</v>
      </c>
      <c r="K60" s="1004"/>
    </row>
    <row r="61" spans="1:11" s="509" customFormat="1" ht="39.75" customHeight="1" x14ac:dyDescent="0.2">
      <c r="A61" s="211"/>
      <c r="B61" s="1005" t="s">
        <v>189</v>
      </c>
      <c r="C61" s="1006"/>
      <c r="D61" s="1001" t="s">
        <v>185</v>
      </c>
      <c r="E61" s="1002"/>
      <c r="F61" s="1001" t="s">
        <v>186</v>
      </c>
      <c r="G61" s="1002"/>
      <c r="H61" s="1003">
        <v>0</v>
      </c>
      <c r="I61" s="1004"/>
      <c r="J61" s="1003">
        <v>34</v>
      </c>
      <c r="K61" s="1004"/>
    </row>
    <row r="62" spans="1:11" s="509" customFormat="1" ht="43.5" customHeight="1" x14ac:dyDescent="0.2">
      <c r="A62" s="211"/>
      <c r="B62" s="1005" t="s">
        <v>190</v>
      </c>
      <c r="C62" s="1006"/>
      <c r="D62" s="1001" t="s">
        <v>182</v>
      </c>
      <c r="E62" s="1002"/>
      <c r="F62" s="1001" t="s">
        <v>191</v>
      </c>
      <c r="G62" s="1002"/>
      <c r="H62" s="1003">
        <v>0</v>
      </c>
      <c r="I62" s="1004"/>
      <c r="J62" s="1003">
        <v>0</v>
      </c>
      <c r="K62" s="1004"/>
    </row>
    <row r="63" spans="1:11" s="509" customFormat="1" ht="51.75" customHeight="1" x14ac:dyDescent="0.2">
      <c r="A63" s="211"/>
      <c r="B63" s="1005" t="s">
        <v>192</v>
      </c>
      <c r="C63" s="1006"/>
      <c r="D63" s="1001" t="s">
        <v>182</v>
      </c>
      <c r="E63" s="1002"/>
      <c r="F63" s="1001" t="s">
        <v>191</v>
      </c>
      <c r="G63" s="1002"/>
      <c r="H63" s="1003">
        <v>5</v>
      </c>
      <c r="I63" s="1004"/>
      <c r="J63" s="1003">
        <v>0</v>
      </c>
      <c r="K63" s="1004"/>
    </row>
    <row r="64" spans="1:11" s="509" customFormat="1" ht="51.75" customHeight="1" thickBot="1" x14ac:dyDescent="0.25">
      <c r="A64" s="211"/>
      <c r="B64" s="1005" t="s">
        <v>193</v>
      </c>
      <c r="C64" s="1006"/>
      <c r="D64" s="1001" t="s">
        <v>185</v>
      </c>
      <c r="E64" s="1002"/>
      <c r="F64" s="1001" t="s">
        <v>186</v>
      </c>
      <c r="G64" s="1002"/>
      <c r="H64" s="1003">
        <v>1</v>
      </c>
      <c r="I64" s="1004"/>
      <c r="J64" s="1003">
        <v>0</v>
      </c>
      <c r="K64" s="1004"/>
    </row>
    <row r="65" spans="1:11" s="509" customFormat="1" ht="14.45" thickBot="1" x14ac:dyDescent="0.35">
      <c r="A65" s="955"/>
      <c r="B65" s="955"/>
      <c r="C65" s="955"/>
      <c r="D65" s="955"/>
      <c r="E65" s="955"/>
      <c r="F65" s="955"/>
      <c r="G65" s="955"/>
      <c r="H65" s="955"/>
      <c r="I65" s="955"/>
      <c r="J65" s="955"/>
      <c r="K65" s="955"/>
    </row>
    <row r="66" spans="1:11" s="82" customFormat="1" ht="33" customHeight="1" thickBot="1" x14ac:dyDescent="0.25">
      <c r="A66" s="325">
        <v>30</v>
      </c>
      <c r="B66" s="1020" t="s">
        <v>15</v>
      </c>
      <c r="C66" s="1021"/>
      <c r="D66" s="1022" t="s">
        <v>132</v>
      </c>
      <c r="E66" s="1023"/>
      <c r="F66" s="1023"/>
      <c r="G66" s="1023"/>
      <c r="H66" s="1023"/>
      <c r="I66" s="1023"/>
      <c r="J66" s="1023"/>
      <c r="K66" s="1024"/>
    </row>
    <row r="91" spans="1:1" x14ac:dyDescent="0.2">
      <c r="A91" s="307" t="s">
        <v>504</v>
      </c>
    </row>
    <row r="92" spans="1:1" x14ac:dyDescent="0.2">
      <c r="A92" s="307" t="s">
        <v>116</v>
      </c>
    </row>
    <row r="93" spans="1:1" x14ac:dyDescent="0.2">
      <c r="A93" s="307" t="s">
        <v>505</v>
      </c>
    </row>
    <row r="94" spans="1:1" x14ac:dyDescent="0.2">
      <c r="A94" s="307" t="s">
        <v>506</v>
      </c>
    </row>
    <row r="95" spans="1:1" x14ac:dyDescent="0.2">
      <c r="A95" s="307" t="s">
        <v>507</v>
      </c>
    </row>
    <row r="96" spans="1:1" x14ac:dyDescent="0.2">
      <c r="A96" s="307" t="s">
        <v>508</v>
      </c>
    </row>
    <row r="97" spans="1:1" x14ac:dyDescent="0.2">
      <c r="A97" s="307" t="s">
        <v>509</v>
      </c>
    </row>
    <row r="98" spans="1:1" x14ac:dyDescent="0.2">
      <c r="A98" s="307" t="s">
        <v>510</v>
      </c>
    </row>
    <row r="99" spans="1:1" x14ac:dyDescent="0.2">
      <c r="A99" s="307" t="s">
        <v>511</v>
      </c>
    </row>
    <row r="100" spans="1:1" x14ac:dyDescent="0.2">
      <c r="A100" s="307" t="s">
        <v>512</v>
      </c>
    </row>
    <row r="101" spans="1:1" x14ac:dyDescent="0.2">
      <c r="A101" s="307" t="s">
        <v>513</v>
      </c>
    </row>
    <row r="102" spans="1:1" x14ac:dyDescent="0.2">
      <c r="A102" s="307" t="s">
        <v>514</v>
      </c>
    </row>
    <row r="103" spans="1:1" x14ac:dyDescent="0.2">
      <c r="A103" s="307" t="s">
        <v>515</v>
      </c>
    </row>
    <row r="104" spans="1:1" x14ac:dyDescent="0.2">
      <c r="A104" s="307" t="s">
        <v>516</v>
      </c>
    </row>
    <row r="105" spans="1:1" x14ac:dyDescent="0.2">
      <c r="A105" s="307" t="s">
        <v>517</v>
      </c>
    </row>
    <row r="106" spans="1:1" x14ac:dyDescent="0.2">
      <c r="A106" s="307" t="s">
        <v>518</v>
      </c>
    </row>
    <row r="107" spans="1:1" x14ac:dyDescent="0.2">
      <c r="A107" s="307" t="s">
        <v>519</v>
      </c>
    </row>
    <row r="108" spans="1:1" x14ac:dyDescent="0.2">
      <c r="A108" s="307" t="s">
        <v>520</v>
      </c>
    </row>
    <row r="109" spans="1:1" ht="15" x14ac:dyDescent="0.25">
      <c r="A109" s="175"/>
    </row>
    <row r="110" spans="1:1" ht="15" x14ac:dyDescent="0.25">
      <c r="A110" s="175"/>
    </row>
    <row r="111" spans="1:1" x14ac:dyDescent="0.2">
      <c r="A111" s="308" t="s">
        <v>178</v>
      </c>
    </row>
    <row r="112" spans="1:1" x14ac:dyDescent="0.2">
      <c r="A112" s="308" t="s">
        <v>521</v>
      </c>
    </row>
    <row r="113" spans="1:1" x14ac:dyDescent="0.2">
      <c r="A113" s="308" t="s">
        <v>522</v>
      </c>
    </row>
    <row r="114" spans="1:1" x14ac:dyDescent="0.2">
      <c r="A114" s="308" t="s">
        <v>523</v>
      </c>
    </row>
    <row r="115" spans="1:1" ht="15" x14ac:dyDescent="0.25">
      <c r="A115" s="175"/>
    </row>
    <row r="116" spans="1:1" ht="15" x14ac:dyDescent="0.25">
      <c r="A116" s="175"/>
    </row>
    <row r="117" spans="1:1" x14ac:dyDescent="0.2">
      <c r="A117" s="307" t="s">
        <v>524</v>
      </c>
    </row>
    <row r="118" spans="1:1" x14ac:dyDescent="0.2">
      <c r="A118" s="307" t="s">
        <v>525</v>
      </c>
    </row>
    <row r="119" spans="1:1" x14ac:dyDescent="0.2">
      <c r="A119" s="307" t="s">
        <v>526</v>
      </c>
    </row>
    <row r="120" spans="1:1" x14ac:dyDescent="0.2">
      <c r="A120" s="307" t="s">
        <v>527</v>
      </c>
    </row>
    <row r="121" spans="1:1" x14ac:dyDescent="0.2">
      <c r="A121" s="307" t="s">
        <v>528</v>
      </c>
    </row>
    <row r="122" spans="1:1" x14ac:dyDescent="0.2">
      <c r="A122" s="307" t="s">
        <v>493</v>
      </c>
    </row>
    <row r="123" spans="1:1" x14ac:dyDescent="0.2">
      <c r="A123" s="307" t="s">
        <v>529</v>
      </c>
    </row>
    <row r="124" spans="1:1" x14ac:dyDescent="0.2">
      <c r="A124" s="307" t="s">
        <v>530</v>
      </c>
    </row>
    <row r="125" spans="1:1" x14ac:dyDescent="0.2">
      <c r="A125" s="307" t="s">
        <v>531</v>
      </c>
    </row>
    <row r="126" spans="1:1" x14ac:dyDescent="0.2">
      <c r="A126" s="307" t="s">
        <v>319</v>
      </c>
    </row>
    <row r="127" spans="1:1" x14ac:dyDescent="0.2">
      <c r="A127" s="307" t="s">
        <v>532</v>
      </c>
    </row>
    <row r="128" spans="1:1" x14ac:dyDescent="0.2">
      <c r="A128" s="307" t="s">
        <v>533</v>
      </c>
    </row>
    <row r="129" spans="1:1" x14ac:dyDescent="0.2">
      <c r="A129" s="307" t="s">
        <v>534</v>
      </c>
    </row>
    <row r="130" spans="1:1" x14ac:dyDescent="0.2">
      <c r="A130" s="307" t="s">
        <v>535</v>
      </c>
    </row>
    <row r="131" spans="1:1" x14ac:dyDescent="0.2">
      <c r="A131" s="307" t="s">
        <v>536</v>
      </c>
    </row>
    <row r="132" spans="1:1" x14ac:dyDescent="0.2">
      <c r="A132" s="307" t="s">
        <v>537</v>
      </c>
    </row>
    <row r="133" spans="1:1" x14ac:dyDescent="0.2">
      <c r="A133" s="307" t="s">
        <v>538</v>
      </c>
    </row>
    <row r="134" spans="1:1" x14ac:dyDescent="0.2">
      <c r="A134" s="307" t="s">
        <v>539</v>
      </c>
    </row>
    <row r="135" spans="1:1" x14ac:dyDescent="0.2">
      <c r="A135" s="307" t="s">
        <v>540</v>
      </c>
    </row>
    <row r="136" spans="1:1" x14ac:dyDescent="0.2">
      <c r="A136" s="307" t="s">
        <v>541</v>
      </c>
    </row>
    <row r="137" spans="1:1" x14ac:dyDescent="0.2">
      <c r="A137" s="307" t="s">
        <v>542</v>
      </c>
    </row>
    <row r="138" spans="1:1" x14ac:dyDescent="0.2">
      <c r="A138" s="307" t="s">
        <v>543</v>
      </c>
    </row>
    <row r="139" spans="1:1" x14ac:dyDescent="0.2">
      <c r="A139" s="307" t="s">
        <v>544</v>
      </c>
    </row>
    <row r="140" spans="1:1" x14ac:dyDescent="0.2">
      <c r="A140" s="307" t="s">
        <v>545</v>
      </c>
    </row>
    <row r="141" spans="1:1" x14ac:dyDescent="0.2">
      <c r="A141" s="307" t="s">
        <v>546</v>
      </c>
    </row>
    <row r="142" spans="1:1" x14ac:dyDescent="0.2">
      <c r="A142" s="307" t="s">
        <v>547</v>
      </c>
    </row>
    <row r="143" spans="1:1" x14ac:dyDescent="0.2">
      <c r="A143" s="307" t="s">
        <v>548</v>
      </c>
    </row>
    <row r="144" spans="1:1" x14ac:dyDescent="0.2">
      <c r="A144" s="307" t="s">
        <v>549</v>
      </c>
    </row>
    <row r="145" spans="1:1" x14ac:dyDescent="0.2">
      <c r="A145" s="307" t="s">
        <v>550</v>
      </c>
    </row>
    <row r="146" spans="1:1" x14ac:dyDescent="0.2">
      <c r="A146" s="307" t="s">
        <v>551</v>
      </c>
    </row>
    <row r="147" spans="1:1" x14ac:dyDescent="0.2">
      <c r="A147" s="307" t="s">
        <v>552</v>
      </c>
    </row>
    <row r="148" spans="1:1" x14ac:dyDescent="0.2">
      <c r="A148" s="307" t="s">
        <v>553</v>
      </c>
    </row>
    <row r="149" spans="1:1" x14ac:dyDescent="0.2">
      <c r="A149" s="307" t="s">
        <v>554</v>
      </c>
    </row>
    <row r="150" spans="1:1" x14ac:dyDescent="0.2">
      <c r="A150" s="307" t="s">
        <v>555</v>
      </c>
    </row>
    <row r="151" spans="1:1" x14ac:dyDescent="0.2">
      <c r="A151" s="307" t="s">
        <v>556</v>
      </c>
    </row>
    <row r="152" spans="1:1" x14ac:dyDescent="0.2">
      <c r="A152" s="307" t="s">
        <v>557</v>
      </c>
    </row>
    <row r="153" spans="1:1" x14ac:dyDescent="0.2">
      <c r="A153" s="307" t="s">
        <v>558</v>
      </c>
    </row>
    <row r="154" spans="1:1" ht="15" x14ac:dyDescent="0.25">
      <c r="A154" s="175"/>
    </row>
    <row r="155" spans="1:1" ht="15" x14ac:dyDescent="0.25">
      <c r="A155" s="175"/>
    </row>
    <row r="156" spans="1:1" x14ac:dyDescent="0.2">
      <c r="A156" s="309" t="s">
        <v>92</v>
      </c>
    </row>
    <row r="157" spans="1:1" x14ac:dyDescent="0.2">
      <c r="A157" s="309" t="s">
        <v>93</v>
      </c>
    </row>
    <row r="158" spans="1:1" ht="15" x14ac:dyDescent="0.25">
      <c r="A158" s="175"/>
    </row>
    <row r="159" spans="1:1" ht="15" x14ac:dyDescent="0.25">
      <c r="A159" s="175"/>
    </row>
    <row r="160" spans="1:1" x14ac:dyDescent="0.2">
      <c r="A160" s="309" t="s">
        <v>559</v>
      </c>
    </row>
    <row r="161" spans="1:1" x14ac:dyDescent="0.2">
      <c r="A161" s="309" t="s">
        <v>560</v>
      </c>
    </row>
    <row r="162" spans="1:1" x14ac:dyDescent="0.2">
      <c r="A162" s="309" t="s">
        <v>318</v>
      </c>
    </row>
    <row r="163" spans="1:1" x14ac:dyDescent="0.2">
      <c r="A163" s="309" t="s">
        <v>561</v>
      </c>
    </row>
    <row r="164" spans="1:1" ht="15" x14ac:dyDescent="0.25">
      <c r="A164" s="175"/>
    </row>
    <row r="165" spans="1:1" ht="15" x14ac:dyDescent="0.25">
      <c r="A165" s="175"/>
    </row>
    <row r="166" spans="1:1" x14ac:dyDescent="0.2">
      <c r="A166" s="309" t="s">
        <v>562</v>
      </c>
    </row>
    <row r="167" spans="1:1" x14ac:dyDescent="0.2">
      <c r="A167" s="309" t="s">
        <v>563</v>
      </c>
    </row>
    <row r="168" spans="1:1" x14ac:dyDescent="0.2">
      <c r="A168" s="309" t="s">
        <v>317</v>
      </c>
    </row>
    <row r="169" spans="1:1" x14ac:dyDescent="0.2">
      <c r="A169" s="309" t="s">
        <v>564</v>
      </c>
    </row>
    <row r="170" spans="1:1" x14ac:dyDescent="0.2">
      <c r="A170" s="309" t="s">
        <v>565</v>
      </c>
    </row>
    <row r="171" spans="1:1" x14ac:dyDescent="0.2">
      <c r="A171" s="309" t="s">
        <v>566</v>
      </c>
    </row>
  </sheetData>
  <mergeCells count="158">
    <mergeCell ref="B66:C66"/>
    <mergeCell ref="D66:K66"/>
    <mergeCell ref="J47:K47"/>
    <mergeCell ref="D45:I45"/>
    <mergeCell ref="D49:I49"/>
    <mergeCell ref="D50:I50"/>
    <mergeCell ref="D48:I48"/>
    <mergeCell ref="D46:I46"/>
    <mergeCell ref="B47:C47"/>
    <mergeCell ref="J49:K49"/>
    <mergeCell ref="J46:K46"/>
    <mergeCell ref="B49:C49"/>
    <mergeCell ref="B45:C45"/>
    <mergeCell ref="B46:C46"/>
    <mergeCell ref="B48:C48"/>
    <mergeCell ref="J50:K50"/>
    <mergeCell ref="J48:K48"/>
    <mergeCell ref="B50:C50"/>
    <mergeCell ref="J45:K45"/>
    <mergeCell ref="D47:I47"/>
    <mergeCell ref="B64:C64"/>
    <mergeCell ref="D64:E64"/>
    <mergeCell ref="F64:G64"/>
    <mergeCell ref="H64:I64"/>
    <mergeCell ref="J64:K64"/>
    <mergeCell ref="A65:K65"/>
    <mergeCell ref="B44:C44"/>
    <mergeCell ref="D44:I44"/>
    <mergeCell ref="J44:K44"/>
    <mergeCell ref="B62:C62"/>
    <mergeCell ref="D62:E62"/>
    <mergeCell ref="F62:G62"/>
    <mergeCell ref="H62:I62"/>
    <mergeCell ref="J62:K62"/>
    <mergeCell ref="B63:C63"/>
    <mergeCell ref="D63:E63"/>
    <mergeCell ref="F63:G63"/>
    <mergeCell ref="H63:I63"/>
    <mergeCell ref="J63:K63"/>
    <mergeCell ref="B60:C60"/>
    <mergeCell ref="D60:E60"/>
    <mergeCell ref="F60:G60"/>
    <mergeCell ref="H60:I60"/>
    <mergeCell ref="J60:K60"/>
    <mergeCell ref="B61:C61"/>
    <mergeCell ref="D61:E61"/>
    <mergeCell ref="F61:G61"/>
    <mergeCell ref="H61:I61"/>
    <mergeCell ref="J61:K61"/>
    <mergeCell ref="B58:C58"/>
    <mergeCell ref="D58:E58"/>
    <mergeCell ref="F58:G58"/>
    <mergeCell ref="H58:I58"/>
    <mergeCell ref="J58:K58"/>
    <mergeCell ref="B59:C59"/>
    <mergeCell ref="D59:E59"/>
    <mergeCell ref="F59:G59"/>
    <mergeCell ref="H59:I59"/>
    <mergeCell ref="J59:K59"/>
    <mergeCell ref="F56:G56"/>
    <mergeCell ref="H56:I56"/>
    <mergeCell ref="J56:K56"/>
    <mergeCell ref="B57:C57"/>
    <mergeCell ref="D57:E57"/>
    <mergeCell ref="F57:G57"/>
    <mergeCell ref="H57:I57"/>
    <mergeCell ref="J57:K57"/>
    <mergeCell ref="A53:K53"/>
    <mergeCell ref="A54:A58"/>
    <mergeCell ref="B54:K54"/>
    <mergeCell ref="B55:C55"/>
    <mergeCell ref="D55:E55"/>
    <mergeCell ref="F55:G55"/>
    <mergeCell ref="H55:I55"/>
    <mergeCell ref="J55:K55"/>
    <mergeCell ref="B56:C56"/>
    <mergeCell ref="D56:E56"/>
    <mergeCell ref="B51:C51"/>
    <mergeCell ref="D51:I51"/>
    <mergeCell ref="J51:K51"/>
    <mergeCell ref="B52:C52"/>
    <mergeCell ref="D52:I52"/>
    <mergeCell ref="J52:K52"/>
    <mergeCell ref="B39:C39"/>
    <mergeCell ref="B40:C40"/>
    <mergeCell ref="A41:K41"/>
    <mergeCell ref="A42:A52"/>
    <mergeCell ref="B42:K42"/>
    <mergeCell ref="B43:C43"/>
    <mergeCell ref="D43:I43"/>
    <mergeCell ref="J43:K43"/>
    <mergeCell ref="B34:C34"/>
    <mergeCell ref="D34:K34"/>
    <mergeCell ref="A35:K35"/>
    <mergeCell ref="A36:C36"/>
    <mergeCell ref="B37:C37"/>
    <mergeCell ref="B38:C38"/>
    <mergeCell ref="A32:K32"/>
    <mergeCell ref="B33:C33"/>
    <mergeCell ref="D33:E33"/>
    <mergeCell ref="F33:G33"/>
    <mergeCell ref="H33:I33"/>
    <mergeCell ref="J33:K33"/>
    <mergeCell ref="A28:K28"/>
    <mergeCell ref="B29:C29"/>
    <mergeCell ref="D29:K29"/>
    <mergeCell ref="B30:C30"/>
    <mergeCell ref="D30:K30"/>
    <mergeCell ref="B31:C31"/>
    <mergeCell ref="D31:K31"/>
    <mergeCell ref="B25:C25"/>
    <mergeCell ref="D25:K25"/>
    <mergeCell ref="B26:C26"/>
    <mergeCell ref="D26:K26"/>
    <mergeCell ref="B27:C27"/>
    <mergeCell ref="D27:K27"/>
    <mergeCell ref="B23:C23"/>
    <mergeCell ref="D23:K23"/>
    <mergeCell ref="B24:C24"/>
    <mergeCell ref="D24:K24"/>
    <mergeCell ref="B18:C18"/>
    <mergeCell ref="D18:K18"/>
    <mergeCell ref="B19:C19"/>
    <mergeCell ref="D19:K19"/>
    <mergeCell ref="A20:K20"/>
    <mergeCell ref="B21:C21"/>
    <mergeCell ref="D21:K21"/>
    <mergeCell ref="A15:K15"/>
    <mergeCell ref="A16:K16"/>
    <mergeCell ref="B10:D10"/>
    <mergeCell ref="E10:K10"/>
    <mergeCell ref="B11:D11"/>
    <mergeCell ref="E11:K11"/>
    <mergeCell ref="B12:D12"/>
    <mergeCell ref="E12:K12"/>
    <mergeCell ref="B22:C22"/>
    <mergeCell ref="D22:K22"/>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D22:D26">
    <cfRule type="containsText" dxfId="70" priority="1" stopIfTrue="1" operator="containsText" text="wybierz">
      <formula>NOT(ISERROR(SEARCH("wybierz",D22)))</formula>
    </cfRule>
  </conditionalFormatting>
  <dataValidations count="7">
    <dataValidation type="list" allowBlank="1" showInputMessage="1" showErrorMessage="1" prompt="wybierz Cel Tematyczny" sqref="D22:K22">
      <formula1>#REF!</formula1>
    </dataValidation>
    <dataValidation type="list" allowBlank="1" showInputMessage="1" showErrorMessage="1" prompt="wybierz fundusz" sqref="D21:K21">
      <formula1>#REF!</formula1>
    </dataValidation>
    <dataValidation type="list" allowBlank="1" showInputMessage="1" showErrorMessage="1" prompt="wybierz narzędzie PP" sqref="D19:K19">
      <formula1>$A$43:$A$66</formula1>
    </dataValidation>
    <dataValidation type="list" allowBlank="1" showInputMessage="1" showErrorMessage="1" prompt="wybierz PI z listy" sqref="D23:K23">
      <formula1>#REF!</formula1>
    </dataValidation>
    <dataValidation type="list" allowBlank="1" showInputMessage="1" showErrorMessage="1" sqref="D18:K18">
      <formula1>$A$859:$A$862</formula1>
    </dataValidation>
    <dataValidation type="list" allowBlank="1" showInputMessage="1" showErrorMessage="1" prompt="wybierz Program z listy" sqref="E10:K10">
      <formula1>$A$21:$A$37</formula1>
    </dataValidation>
    <dataValidation allowBlank="1" showInputMessage="1" showErrorMessage="1" prompt="zgodnie z właściwym PO" sqref="E11:K13"/>
  </dataValidations>
  <pageMargins left="0.7" right="0.7" top="0.75" bottom="0.75" header="0.3" footer="0.3"/>
  <pageSetup paperSize="9" scale="7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163"/>
  <sheetViews>
    <sheetView view="pageBreakPreview" topLeftCell="A19" zoomScale="85" zoomScaleNormal="100" zoomScaleSheetLayoutView="85" workbookViewId="0">
      <selection activeCell="D26" sqref="D26:K26"/>
    </sheetView>
  </sheetViews>
  <sheetFormatPr defaultRowHeight="12.75" x14ac:dyDescent="0.2"/>
  <cols>
    <col min="1" max="1" width="6.85546875" style="172" customWidth="1"/>
    <col min="2" max="2" width="9.140625" style="172"/>
    <col min="3" max="3" width="18.5703125" style="172" customWidth="1"/>
    <col min="4" max="10" width="9.7109375" style="172" customWidth="1"/>
    <col min="11" max="11" width="12.5703125" style="172" customWidth="1"/>
    <col min="12" max="12" width="16.42578125" style="177" customWidth="1"/>
    <col min="13" max="13" width="9.140625" style="177" customWidth="1"/>
    <col min="14" max="14" width="9.140625" style="177"/>
    <col min="15" max="15" width="4.140625" style="177" customWidth="1"/>
    <col min="16" max="25" width="9.140625" style="177"/>
    <col min="26" max="26" width="10" style="177" bestFit="1" customWidth="1"/>
    <col min="27" max="29" width="9.140625" style="177"/>
    <col min="30" max="256" width="9.140625" style="172"/>
    <col min="257" max="257" width="6.85546875" style="172" customWidth="1"/>
    <col min="258" max="258" width="9.140625" style="172"/>
    <col min="259" max="259" width="18.5703125" style="172" customWidth="1"/>
    <col min="260" max="266" width="9.7109375" style="172" customWidth="1"/>
    <col min="267" max="267" width="12.5703125" style="172" customWidth="1"/>
    <col min="268" max="268" width="16.42578125" style="172" customWidth="1"/>
    <col min="269" max="269" width="9.140625" style="172" customWidth="1"/>
    <col min="270" max="270" width="9.140625" style="172"/>
    <col min="271" max="271" width="4.140625" style="172" customWidth="1"/>
    <col min="272" max="281" width="9.140625" style="172"/>
    <col min="282" max="282" width="10" style="172" bestFit="1" customWidth="1"/>
    <col min="283" max="512" width="9.140625" style="172"/>
    <col min="513" max="513" width="6.85546875" style="172" customWidth="1"/>
    <col min="514" max="514" width="9.140625" style="172"/>
    <col min="515" max="515" width="18.5703125" style="172" customWidth="1"/>
    <col min="516" max="522" width="9.7109375" style="172" customWidth="1"/>
    <col min="523" max="523" width="12.5703125" style="172" customWidth="1"/>
    <col min="524" max="524" width="16.42578125" style="172" customWidth="1"/>
    <col min="525" max="525" width="9.140625" style="172" customWidth="1"/>
    <col min="526" max="526" width="9.140625" style="172"/>
    <col min="527" max="527" width="4.140625" style="172" customWidth="1"/>
    <col min="528" max="537" width="9.140625" style="172"/>
    <col min="538" max="538" width="10" style="172" bestFit="1" customWidth="1"/>
    <col min="539" max="768" width="9.140625" style="172"/>
    <col min="769" max="769" width="6.85546875" style="172" customWidth="1"/>
    <col min="770" max="770" width="9.140625" style="172"/>
    <col min="771" max="771" width="18.5703125" style="172" customWidth="1"/>
    <col min="772" max="778" width="9.7109375" style="172" customWidth="1"/>
    <col min="779" max="779" width="12.5703125" style="172" customWidth="1"/>
    <col min="780" max="780" width="16.42578125" style="172" customWidth="1"/>
    <col min="781" max="781" width="9.140625" style="172" customWidth="1"/>
    <col min="782" max="782" width="9.140625" style="172"/>
    <col min="783" max="783" width="4.140625" style="172" customWidth="1"/>
    <col min="784" max="793" width="9.140625" style="172"/>
    <col min="794" max="794" width="10" style="172" bestFit="1" customWidth="1"/>
    <col min="795" max="1024" width="9.140625" style="172"/>
    <col min="1025" max="1025" width="6.85546875" style="172" customWidth="1"/>
    <col min="1026" max="1026" width="9.140625" style="172"/>
    <col min="1027" max="1027" width="18.5703125" style="172" customWidth="1"/>
    <col min="1028" max="1034" width="9.7109375" style="172" customWidth="1"/>
    <col min="1035" max="1035" width="12.5703125" style="172" customWidth="1"/>
    <col min="1036" max="1036" width="16.42578125" style="172" customWidth="1"/>
    <col min="1037" max="1037" width="9.140625" style="172" customWidth="1"/>
    <col min="1038" max="1038" width="9.140625" style="172"/>
    <col min="1039" max="1039" width="4.140625" style="172" customWidth="1"/>
    <col min="1040" max="1049" width="9.140625" style="172"/>
    <col min="1050" max="1050" width="10" style="172" bestFit="1" customWidth="1"/>
    <col min="1051" max="1280" width="9.140625" style="172"/>
    <col min="1281" max="1281" width="6.85546875" style="172" customWidth="1"/>
    <col min="1282" max="1282" width="9.140625" style="172"/>
    <col min="1283" max="1283" width="18.5703125" style="172" customWidth="1"/>
    <col min="1284" max="1290" width="9.7109375" style="172" customWidth="1"/>
    <col min="1291" max="1291" width="12.5703125" style="172" customWidth="1"/>
    <col min="1292" max="1292" width="16.42578125" style="172" customWidth="1"/>
    <col min="1293" max="1293" width="9.140625" style="172" customWidth="1"/>
    <col min="1294" max="1294" width="9.140625" style="172"/>
    <col min="1295" max="1295" width="4.140625" style="172" customWidth="1"/>
    <col min="1296" max="1305" width="9.140625" style="172"/>
    <col min="1306" max="1306" width="10" style="172" bestFit="1" customWidth="1"/>
    <col min="1307" max="1536" width="9.140625" style="172"/>
    <col min="1537" max="1537" width="6.85546875" style="172" customWidth="1"/>
    <col min="1538" max="1538" width="9.140625" style="172"/>
    <col min="1539" max="1539" width="18.5703125" style="172" customWidth="1"/>
    <col min="1540" max="1546" width="9.7109375" style="172" customWidth="1"/>
    <col min="1547" max="1547" width="12.5703125" style="172" customWidth="1"/>
    <col min="1548" max="1548" width="16.42578125" style="172" customWidth="1"/>
    <col min="1549" max="1549" width="9.140625" style="172" customWidth="1"/>
    <col min="1550" max="1550" width="9.140625" style="172"/>
    <col min="1551" max="1551" width="4.140625" style="172" customWidth="1"/>
    <col min="1552" max="1561" width="9.140625" style="172"/>
    <col min="1562" max="1562" width="10" style="172" bestFit="1" customWidth="1"/>
    <col min="1563" max="1792" width="9.140625" style="172"/>
    <col min="1793" max="1793" width="6.85546875" style="172" customWidth="1"/>
    <col min="1794" max="1794" width="9.140625" style="172"/>
    <col min="1795" max="1795" width="18.5703125" style="172" customWidth="1"/>
    <col min="1796" max="1802" width="9.7109375" style="172" customWidth="1"/>
    <col min="1803" max="1803" width="12.5703125" style="172" customWidth="1"/>
    <col min="1804" max="1804" width="16.42578125" style="172" customWidth="1"/>
    <col min="1805" max="1805" width="9.140625" style="172" customWidth="1"/>
    <col min="1806" max="1806" width="9.140625" style="172"/>
    <col min="1807" max="1807" width="4.140625" style="172" customWidth="1"/>
    <col min="1808" max="1817" width="9.140625" style="172"/>
    <col min="1818" max="1818" width="10" style="172" bestFit="1" customWidth="1"/>
    <col min="1819" max="2048" width="9.140625" style="172"/>
    <col min="2049" max="2049" width="6.85546875" style="172" customWidth="1"/>
    <col min="2050" max="2050" width="9.140625" style="172"/>
    <col min="2051" max="2051" width="18.5703125" style="172" customWidth="1"/>
    <col min="2052" max="2058" width="9.7109375" style="172" customWidth="1"/>
    <col min="2059" max="2059" width="12.5703125" style="172" customWidth="1"/>
    <col min="2060" max="2060" width="16.42578125" style="172" customWidth="1"/>
    <col min="2061" max="2061" width="9.140625" style="172" customWidth="1"/>
    <col min="2062" max="2062" width="9.140625" style="172"/>
    <col min="2063" max="2063" width="4.140625" style="172" customWidth="1"/>
    <col min="2064" max="2073" width="9.140625" style="172"/>
    <col min="2074" max="2074" width="10" style="172" bestFit="1" customWidth="1"/>
    <col min="2075" max="2304" width="9.140625" style="172"/>
    <col min="2305" max="2305" width="6.85546875" style="172" customWidth="1"/>
    <col min="2306" max="2306" width="9.140625" style="172"/>
    <col min="2307" max="2307" width="18.5703125" style="172" customWidth="1"/>
    <col min="2308" max="2314" width="9.7109375" style="172" customWidth="1"/>
    <col min="2315" max="2315" width="12.5703125" style="172" customWidth="1"/>
    <col min="2316" max="2316" width="16.42578125" style="172" customWidth="1"/>
    <col min="2317" max="2317" width="9.140625" style="172" customWidth="1"/>
    <col min="2318" max="2318" width="9.140625" style="172"/>
    <col min="2319" max="2319" width="4.140625" style="172" customWidth="1"/>
    <col min="2320" max="2329" width="9.140625" style="172"/>
    <col min="2330" max="2330" width="10" style="172" bestFit="1" customWidth="1"/>
    <col min="2331" max="2560" width="9.140625" style="172"/>
    <col min="2561" max="2561" width="6.85546875" style="172" customWidth="1"/>
    <col min="2562" max="2562" width="9.140625" style="172"/>
    <col min="2563" max="2563" width="18.5703125" style="172" customWidth="1"/>
    <col min="2564" max="2570" width="9.7109375" style="172" customWidth="1"/>
    <col min="2571" max="2571" width="12.5703125" style="172" customWidth="1"/>
    <col min="2572" max="2572" width="16.42578125" style="172" customWidth="1"/>
    <col min="2573" max="2573" width="9.140625" style="172" customWidth="1"/>
    <col min="2574" max="2574" width="9.140625" style="172"/>
    <col min="2575" max="2575" width="4.140625" style="172" customWidth="1"/>
    <col min="2576" max="2585" width="9.140625" style="172"/>
    <col min="2586" max="2586" width="10" style="172" bestFit="1" customWidth="1"/>
    <col min="2587" max="2816" width="9.140625" style="172"/>
    <col min="2817" max="2817" width="6.85546875" style="172" customWidth="1"/>
    <col min="2818" max="2818" width="9.140625" style="172"/>
    <col min="2819" max="2819" width="18.5703125" style="172" customWidth="1"/>
    <col min="2820" max="2826" width="9.7109375" style="172" customWidth="1"/>
    <col min="2827" max="2827" width="12.5703125" style="172" customWidth="1"/>
    <col min="2828" max="2828" width="16.42578125" style="172" customWidth="1"/>
    <col min="2829" max="2829" width="9.140625" style="172" customWidth="1"/>
    <col min="2830" max="2830" width="9.140625" style="172"/>
    <col min="2831" max="2831" width="4.140625" style="172" customWidth="1"/>
    <col min="2832" max="2841" width="9.140625" style="172"/>
    <col min="2842" max="2842" width="10" style="172" bestFit="1" customWidth="1"/>
    <col min="2843" max="3072" width="9.140625" style="172"/>
    <col min="3073" max="3073" width="6.85546875" style="172" customWidth="1"/>
    <col min="3074" max="3074" width="9.140625" style="172"/>
    <col min="3075" max="3075" width="18.5703125" style="172" customWidth="1"/>
    <col min="3076" max="3082" width="9.7109375" style="172" customWidth="1"/>
    <col min="3083" max="3083" width="12.5703125" style="172" customWidth="1"/>
    <col min="3084" max="3084" width="16.42578125" style="172" customWidth="1"/>
    <col min="3085" max="3085" width="9.140625" style="172" customWidth="1"/>
    <col min="3086" max="3086" width="9.140625" style="172"/>
    <col min="3087" max="3087" width="4.140625" style="172" customWidth="1"/>
    <col min="3088" max="3097" width="9.140625" style="172"/>
    <col min="3098" max="3098" width="10" style="172" bestFit="1" customWidth="1"/>
    <col min="3099" max="3328" width="9.140625" style="172"/>
    <col min="3329" max="3329" width="6.85546875" style="172" customWidth="1"/>
    <col min="3330" max="3330" width="9.140625" style="172"/>
    <col min="3331" max="3331" width="18.5703125" style="172" customWidth="1"/>
    <col min="3332" max="3338" width="9.7109375" style="172" customWidth="1"/>
    <col min="3339" max="3339" width="12.5703125" style="172" customWidth="1"/>
    <col min="3340" max="3340" width="16.42578125" style="172" customWidth="1"/>
    <col min="3341" max="3341" width="9.140625" style="172" customWidth="1"/>
    <col min="3342" max="3342" width="9.140625" style="172"/>
    <col min="3343" max="3343" width="4.140625" style="172" customWidth="1"/>
    <col min="3344" max="3353" width="9.140625" style="172"/>
    <col min="3354" max="3354" width="10" style="172" bestFit="1" customWidth="1"/>
    <col min="3355" max="3584" width="9.140625" style="172"/>
    <col min="3585" max="3585" width="6.85546875" style="172" customWidth="1"/>
    <col min="3586" max="3586" width="9.140625" style="172"/>
    <col min="3587" max="3587" width="18.5703125" style="172" customWidth="1"/>
    <col min="3588" max="3594" width="9.7109375" style="172" customWidth="1"/>
    <col min="3595" max="3595" width="12.5703125" style="172" customWidth="1"/>
    <col min="3596" max="3596" width="16.42578125" style="172" customWidth="1"/>
    <col min="3597" max="3597" width="9.140625" style="172" customWidth="1"/>
    <col min="3598" max="3598" width="9.140625" style="172"/>
    <col min="3599" max="3599" width="4.140625" style="172" customWidth="1"/>
    <col min="3600" max="3609" width="9.140625" style="172"/>
    <col min="3610" max="3610" width="10" style="172" bestFit="1" customWidth="1"/>
    <col min="3611" max="3840" width="9.140625" style="172"/>
    <col min="3841" max="3841" width="6.85546875" style="172" customWidth="1"/>
    <col min="3842" max="3842" width="9.140625" style="172"/>
    <col min="3843" max="3843" width="18.5703125" style="172" customWidth="1"/>
    <col min="3844" max="3850" width="9.7109375" style="172" customWidth="1"/>
    <col min="3851" max="3851" width="12.5703125" style="172" customWidth="1"/>
    <col min="3852" max="3852" width="16.42578125" style="172" customWidth="1"/>
    <col min="3853" max="3853" width="9.140625" style="172" customWidth="1"/>
    <col min="3854" max="3854" width="9.140625" style="172"/>
    <col min="3855" max="3855" width="4.140625" style="172" customWidth="1"/>
    <col min="3856" max="3865" width="9.140625" style="172"/>
    <col min="3866" max="3866" width="10" style="172" bestFit="1" customWidth="1"/>
    <col min="3867" max="4096" width="9.140625" style="172"/>
    <col min="4097" max="4097" width="6.85546875" style="172" customWidth="1"/>
    <col min="4098" max="4098" width="9.140625" style="172"/>
    <col min="4099" max="4099" width="18.5703125" style="172" customWidth="1"/>
    <col min="4100" max="4106" width="9.7109375" style="172" customWidth="1"/>
    <col min="4107" max="4107" width="12.5703125" style="172" customWidth="1"/>
    <col min="4108" max="4108" width="16.42578125" style="172" customWidth="1"/>
    <col min="4109" max="4109" width="9.140625" style="172" customWidth="1"/>
    <col min="4110" max="4110" width="9.140625" style="172"/>
    <col min="4111" max="4111" width="4.140625" style="172" customWidth="1"/>
    <col min="4112" max="4121" width="9.140625" style="172"/>
    <col min="4122" max="4122" width="10" style="172" bestFit="1" customWidth="1"/>
    <col min="4123" max="4352" width="9.140625" style="172"/>
    <col min="4353" max="4353" width="6.85546875" style="172" customWidth="1"/>
    <col min="4354" max="4354" width="9.140625" style="172"/>
    <col min="4355" max="4355" width="18.5703125" style="172" customWidth="1"/>
    <col min="4356" max="4362" width="9.7109375" style="172" customWidth="1"/>
    <col min="4363" max="4363" width="12.5703125" style="172" customWidth="1"/>
    <col min="4364" max="4364" width="16.42578125" style="172" customWidth="1"/>
    <col min="4365" max="4365" width="9.140625" style="172" customWidth="1"/>
    <col min="4366" max="4366" width="9.140625" style="172"/>
    <col min="4367" max="4367" width="4.140625" style="172" customWidth="1"/>
    <col min="4368" max="4377" width="9.140625" style="172"/>
    <col min="4378" max="4378" width="10" style="172" bestFit="1" customWidth="1"/>
    <col min="4379" max="4608" width="9.140625" style="172"/>
    <col min="4609" max="4609" width="6.85546875" style="172" customWidth="1"/>
    <col min="4610" max="4610" width="9.140625" style="172"/>
    <col min="4611" max="4611" width="18.5703125" style="172" customWidth="1"/>
    <col min="4612" max="4618" width="9.7109375" style="172" customWidth="1"/>
    <col min="4619" max="4619" width="12.5703125" style="172" customWidth="1"/>
    <col min="4620" max="4620" width="16.42578125" style="172" customWidth="1"/>
    <col min="4621" max="4621" width="9.140625" style="172" customWidth="1"/>
    <col min="4622" max="4622" width="9.140625" style="172"/>
    <col min="4623" max="4623" width="4.140625" style="172" customWidth="1"/>
    <col min="4624" max="4633" width="9.140625" style="172"/>
    <col min="4634" max="4634" width="10" style="172" bestFit="1" customWidth="1"/>
    <col min="4635" max="4864" width="9.140625" style="172"/>
    <col min="4865" max="4865" width="6.85546875" style="172" customWidth="1"/>
    <col min="4866" max="4866" width="9.140625" style="172"/>
    <col min="4867" max="4867" width="18.5703125" style="172" customWidth="1"/>
    <col min="4868" max="4874" width="9.7109375" style="172" customWidth="1"/>
    <col min="4875" max="4875" width="12.5703125" style="172" customWidth="1"/>
    <col min="4876" max="4876" width="16.42578125" style="172" customWidth="1"/>
    <col min="4877" max="4877" width="9.140625" style="172" customWidth="1"/>
    <col min="4878" max="4878" width="9.140625" style="172"/>
    <col min="4879" max="4879" width="4.140625" style="172" customWidth="1"/>
    <col min="4880" max="4889" width="9.140625" style="172"/>
    <col min="4890" max="4890" width="10" style="172" bestFit="1" customWidth="1"/>
    <col min="4891" max="5120" width="9.140625" style="172"/>
    <col min="5121" max="5121" width="6.85546875" style="172" customWidth="1"/>
    <col min="5122" max="5122" width="9.140625" style="172"/>
    <col min="5123" max="5123" width="18.5703125" style="172" customWidth="1"/>
    <col min="5124" max="5130" width="9.7109375" style="172" customWidth="1"/>
    <col min="5131" max="5131" width="12.5703125" style="172" customWidth="1"/>
    <col min="5132" max="5132" width="16.42578125" style="172" customWidth="1"/>
    <col min="5133" max="5133" width="9.140625" style="172" customWidth="1"/>
    <col min="5134" max="5134" width="9.140625" style="172"/>
    <col min="5135" max="5135" width="4.140625" style="172" customWidth="1"/>
    <col min="5136" max="5145" width="9.140625" style="172"/>
    <col min="5146" max="5146" width="10" style="172" bestFit="1" customWidth="1"/>
    <col min="5147" max="5376" width="9.140625" style="172"/>
    <col min="5377" max="5377" width="6.85546875" style="172" customWidth="1"/>
    <col min="5378" max="5378" width="9.140625" style="172"/>
    <col min="5379" max="5379" width="18.5703125" style="172" customWidth="1"/>
    <col min="5380" max="5386" width="9.7109375" style="172" customWidth="1"/>
    <col min="5387" max="5387" width="12.5703125" style="172" customWidth="1"/>
    <col min="5388" max="5388" width="16.42578125" style="172" customWidth="1"/>
    <col min="5389" max="5389" width="9.140625" style="172" customWidth="1"/>
    <col min="5390" max="5390" width="9.140625" style="172"/>
    <col min="5391" max="5391" width="4.140625" style="172" customWidth="1"/>
    <col min="5392" max="5401" width="9.140625" style="172"/>
    <col min="5402" max="5402" width="10" style="172" bestFit="1" customWidth="1"/>
    <col min="5403" max="5632" width="9.140625" style="172"/>
    <col min="5633" max="5633" width="6.85546875" style="172" customWidth="1"/>
    <col min="5634" max="5634" width="9.140625" style="172"/>
    <col min="5635" max="5635" width="18.5703125" style="172" customWidth="1"/>
    <col min="5636" max="5642" width="9.7109375" style="172" customWidth="1"/>
    <col min="5643" max="5643" width="12.5703125" style="172" customWidth="1"/>
    <col min="5644" max="5644" width="16.42578125" style="172" customWidth="1"/>
    <col min="5645" max="5645" width="9.140625" style="172" customWidth="1"/>
    <col min="5646" max="5646" width="9.140625" style="172"/>
    <col min="5647" max="5647" width="4.140625" style="172" customWidth="1"/>
    <col min="5648" max="5657" width="9.140625" style="172"/>
    <col min="5658" max="5658" width="10" style="172" bestFit="1" customWidth="1"/>
    <col min="5659" max="5888" width="9.140625" style="172"/>
    <col min="5889" max="5889" width="6.85546875" style="172" customWidth="1"/>
    <col min="5890" max="5890" width="9.140625" style="172"/>
    <col min="5891" max="5891" width="18.5703125" style="172" customWidth="1"/>
    <col min="5892" max="5898" width="9.7109375" style="172" customWidth="1"/>
    <col min="5899" max="5899" width="12.5703125" style="172" customWidth="1"/>
    <col min="5900" max="5900" width="16.42578125" style="172" customWidth="1"/>
    <col min="5901" max="5901" width="9.140625" style="172" customWidth="1"/>
    <col min="5902" max="5902" width="9.140625" style="172"/>
    <col min="5903" max="5903" width="4.140625" style="172" customWidth="1"/>
    <col min="5904" max="5913" width="9.140625" style="172"/>
    <col min="5914" max="5914" width="10" style="172" bestFit="1" customWidth="1"/>
    <col min="5915" max="6144" width="9.140625" style="172"/>
    <col min="6145" max="6145" width="6.85546875" style="172" customWidth="1"/>
    <col min="6146" max="6146" width="9.140625" style="172"/>
    <col min="6147" max="6147" width="18.5703125" style="172" customWidth="1"/>
    <col min="6148" max="6154" width="9.7109375" style="172" customWidth="1"/>
    <col min="6155" max="6155" width="12.5703125" style="172" customWidth="1"/>
    <col min="6156" max="6156" width="16.42578125" style="172" customWidth="1"/>
    <col min="6157" max="6157" width="9.140625" style="172" customWidth="1"/>
    <col min="6158" max="6158" width="9.140625" style="172"/>
    <col min="6159" max="6159" width="4.140625" style="172" customWidth="1"/>
    <col min="6160" max="6169" width="9.140625" style="172"/>
    <col min="6170" max="6170" width="10" style="172" bestFit="1" customWidth="1"/>
    <col min="6171" max="6400" width="9.140625" style="172"/>
    <col min="6401" max="6401" width="6.85546875" style="172" customWidth="1"/>
    <col min="6402" max="6402" width="9.140625" style="172"/>
    <col min="6403" max="6403" width="18.5703125" style="172" customWidth="1"/>
    <col min="6404" max="6410" width="9.7109375" style="172" customWidth="1"/>
    <col min="6411" max="6411" width="12.5703125" style="172" customWidth="1"/>
    <col min="6412" max="6412" width="16.42578125" style="172" customWidth="1"/>
    <col min="6413" max="6413" width="9.140625" style="172" customWidth="1"/>
    <col min="6414" max="6414" width="9.140625" style="172"/>
    <col min="6415" max="6415" width="4.140625" style="172" customWidth="1"/>
    <col min="6416" max="6425" width="9.140625" style="172"/>
    <col min="6426" max="6426" width="10" style="172" bestFit="1" customWidth="1"/>
    <col min="6427" max="6656" width="9.140625" style="172"/>
    <col min="6657" max="6657" width="6.85546875" style="172" customWidth="1"/>
    <col min="6658" max="6658" width="9.140625" style="172"/>
    <col min="6659" max="6659" width="18.5703125" style="172" customWidth="1"/>
    <col min="6660" max="6666" width="9.7109375" style="172" customWidth="1"/>
    <col min="6667" max="6667" width="12.5703125" style="172" customWidth="1"/>
    <col min="6668" max="6668" width="16.42578125" style="172" customWidth="1"/>
    <col min="6669" max="6669" width="9.140625" style="172" customWidth="1"/>
    <col min="6670" max="6670" width="9.140625" style="172"/>
    <col min="6671" max="6671" width="4.140625" style="172" customWidth="1"/>
    <col min="6672" max="6681" width="9.140625" style="172"/>
    <col min="6682" max="6682" width="10" style="172" bestFit="1" customWidth="1"/>
    <col min="6683" max="6912" width="9.140625" style="172"/>
    <col min="6913" max="6913" width="6.85546875" style="172" customWidth="1"/>
    <col min="6914" max="6914" width="9.140625" style="172"/>
    <col min="6915" max="6915" width="18.5703125" style="172" customWidth="1"/>
    <col min="6916" max="6922" width="9.7109375" style="172" customWidth="1"/>
    <col min="6923" max="6923" width="12.5703125" style="172" customWidth="1"/>
    <col min="6924" max="6924" width="16.42578125" style="172" customWidth="1"/>
    <col min="6925" max="6925" width="9.140625" style="172" customWidth="1"/>
    <col min="6926" max="6926" width="9.140625" style="172"/>
    <col min="6927" max="6927" width="4.140625" style="172" customWidth="1"/>
    <col min="6928" max="6937" width="9.140625" style="172"/>
    <col min="6938" max="6938" width="10" style="172" bestFit="1" customWidth="1"/>
    <col min="6939" max="7168" width="9.140625" style="172"/>
    <col min="7169" max="7169" width="6.85546875" style="172" customWidth="1"/>
    <col min="7170" max="7170" width="9.140625" style="172"/>
    <col min="7171" max="7171" width="18.5703125" style="172" customWidth="1"/>
    <col min="7172" max="7178" width="9.7109375" style="172" customWidth="1"/>
    <col min="7179" max="7179" width="12.5703125" style="172" customWidth="1"/>
    <col min="7180" max="7180" width="16.42578125" style="172" customWidth="1"/>
    <col min="7181" max="7181" width="9.140625" style="172" customWidth="1"/>
    <col min="7182" max="7182" width="9.140625" style="172"/>
    <col min="7183" max="7183" width="4.140625" style="172" customWidth="1"/>
    <col min="7184" max="7193" width="9.140625" style="172"/>
    <col min="7194" max="7194" width="10" style="172" bestFit="1" customWidth="1"/>
    <col min="7195" max="7424" width="9.140625" style="172"/>
    <col min="7425" max="7425" width="6.85546875" style="172" customWidth="1"/>
    <col min="7426" max="7426" width="9.140625" style="172"/>
    <col min="7427" max="7427" width="18.5703125" style="172" customWidth="1"/>
    <col min="7428" max="7434" width="9.7109375" style="172" customWidth="1"/>
    <col min="7435" max="7435" width="12.5703125" style="172" customWidth="1"/>
    <col min="7436" max="7436" width="16.42578125" style="172" customWidth="1"/>
    <col min="7437" max="7437" width="9.140625" style="172" customWidth="1"/>
    <col min="7438" max="7438" width="9.140625" style="172"/>
    <col min="7439" max="7439" width="4.140625" style="172" customWidth="1"/>
    <col min="7440" max="7449" width="9.140625" style="172"/>
    <col min="7450" max="7450" width="10" style="172" bestFit="1" customWidth="1"/>
    <col min="7451" max="7680" width="9.140625" style="172"/>
    <col min="7681" max="7681" width="6.85546875" style="172" customWidth="1"/>
    <col min="7682" max="7682" width="9.140625" style="172"/>
    <col min="7683" max="7683" width="18.5703125" style="172" customWidth="1"/>
    <col min="7684" max="7690" width="9.7109375" style="172" customWidth="1"/>
    <col min="7691" max="7691" width="12.5703125" style="172" customWidth="1"/>
    <col min="7692" max="7692" width="16.42578125" style="172" customWidth="1"/>
    <col min="7693" max="7693" width="9.140625" style="172" customWidth="1"/>
    <col min="7694" max="7694" width="9.140625" style="172"/>
    <col min="7695" max="7695" width="4.140625" style="172" customWidth="1"/>
    <col min="7696" max="7705" width="9.140625" style="172"/>
    <col min="7706" max="7706" width="10" style="172" bestFit="1" customWidth="1"/>
    <col min="7707" max="7936" width="9.140625" style="172"/>
    <col min="7937" max="7937" width="6.85546875" style="172" customWidth="1"/>
    <col min="7938" max="7938" width="9.140625" style="172"/>
    <col min="7939" max="7939" width="18.5703125" style="172" customWidth="1"/>
    <col min="7940" max="7946" width="9.7109375" style="172" customWidth="1"/>
    <col min="7947" max="7947" width="12.5703125" style="172" customWidth="1"/>
    <col min="7948" max="7948" width="16.42578125" style="172" customWidth="1"/>
    <col min="7949" max="7949" width="9.140625" style="172" customWidth="1"/>
    <col min="7950" max="7950" width="9.140625" style="172"/>
    <col min="7951" max="7951" width="4.140625" style="172" customWidth="1"/>
    <col min="7952" max="7961" width="9.140625" style="172"/>
    <col min="7962" max="7962" width="10" style="172" bestFit="1" customWidth="1"/>
    <col min="7963" max="8192" width="9.140625" style="172"/>
    <col min="8193" max="8193" width="6.85546875" style="172" customWidth="1"/>
    <col min="8194" max="8194" width="9.140625" style="172"/>
    <col min="8195" max="8195" width="18.5703125" style="172" customWidth="1"/>
    <col min="8196" max="8202" width="9.7109375" style="172" customWidth="1"/>
    <col min="8203" max="8203" width="12.5703125" style="172" customWidth="1"/>
    <col min="8204" max="8204" width="16.42578125" style="172" customWidth="1"/>
    <col min="8205" max="8205" width="9.140625" style="172" customWidth="1"/>
    <col min="8206" max="8206" width="9.140625" style="172"/>
    <col min="8207" max="8207" width="4.140625" style="172" customWidth="1"/>
    <col min="8208" max="8217" width="9.140625" style="172"/>
    <col min="8218" max="8218" width="10" style="172" bestFit="1" customWidth="1"/>
    <col min="8219" max="8448" width="9.140625" style="172"/>
    <col min="8449" max="8449" width="6.85546875" style="172" customWidth="1"/>
    <col min="8450" max="8450" width="9.140625" style="172"/>
    <col min="8451" max="8451" width="18.5703125" style="172" customWidth="1"/>
    <col min="8452" max="8458" width="9.7109375" style="172" customWidth="1"/>
    <col min="8459" max="8459" width="12.5703125" style="172" customWidth="1"/>
    <col min="8460" max="8460" width="16.42578125" style="172" customWidth="1"/>
    <col min="8461" max="8461" width="9.140625" style="172" customWidth="1"/>
    <col min="8462" max="8462" width="9.140625" style="172"/>
    <col min="8463" max="8463" width="4.140625" style="172" customWidth="1"/>
    <col min="8464" max="8473" width="9.140625" style="172"/>
    <col min="8474" max="8474" width="10" style="172" bestFit="1" customWidth="1"/>
    <col min="8475" max="8704" width="9.140625" style="172"/>
    <col min="8705" max="8705" width="6.85546875" style="172" customWidth="1"/>
    <col min="8706" max="8706" width="9.140625" style="172"/>
    <col min="8707" max="8707" width="18.5703125" style="172" customWidth="1"/>
    <col min="8708" max="8714" width="9.7109375" style="172" customWidth="1"/>
    <col min="8715" max="8715" width="12.5703125" style="172" customWidth="1"/>
    <col min="8716" max="8716" width="16.42578125" style="172" customWidth="1"/>
    <col min="8717" max="8717" width="9.140625" style="172" customWidth="1"/>
    <col min="8718" max="8718" width="9.140625" style="172"/>
    <col min="8719" max="8719" width="4.140625" style="172" customWidth="1"/>
    <col min="8720" max="8729" width="9.140625" style="172"/>
    <col min="8730" max="8730" width="10" style="172" bestFit="1" customWidth="1"/>
    <col min="8731" max="8960" width="9.140625" style="172"/>
    <col min="8961" max="8961" width="6.85546875" style="172" customWidth="1"/>
    <col min="8962" max="8962" width="9.140625" style="172"/>
    <col min="8963" max="8963" width="18.5703125" style="172" customWidth="1"/>
    <col min="8964" max="8970" width="9.7109375" style="172" customWidth="1"/>
    <col min="8971" max="8971" width="12.5703125" style="172" customWidth="1"/>
    <col min="8972" max="8972" width="16.42578125" style="172" customWidth="1"/>
    <col min="8973" max="8973" width="9.140625" style="172" customWidth="1"/>
    <col min="8974" max="8974" width="9.140625" style="172"/>
    <col min="8975" max="8975" width="4.140625" style="172" customWidth="1"/>
    <col min="8976" max="8985" width="9.140625" style="172"/>
    <col min="8986" max="8986" width="10" style="172" bestFit="1" customWidth="1"/>
    <col min="8987" max="9216" width="9.140625" style="172"/>
    <col min="9217" max="9217" width="6.85546875" style="172" customWidth="1"/>
    <col min="9218" max="9218" width="9.140625" style="172"/>
    <col min="9219" max="9219" width="18.5703125" style="172" customWidth="1"/>
    <col min="9220" max="9226" width="9.7109375" style="172" customWidth="1"/>
    <col min="9227" max="9227" width="12.5703125" style="172" customWidth="1"/>
    <col min="9228" max="9228" width="16.42578125" style="172" customWidth="1"/>
    <col min="9229" max="9229" width="9.140625" style="172" customWidth="1"/>
    <col min="9230" max="9230" width="9.140625" style="172"/>
    <col min="9231" max="9231" width="4.140625" style="172" customWidth="1"/>
    <col min="9232" max="9241" width="9.140625" style="172"/>
    <col min="9242" max="9242" width="10" style="172" bestFit="1" customWidth="1"/>
    <col min="9243" max="9472" width="9.140625" style="172"/>
    <col min="9473" max="9473" width="6.85546875" style="172" customWidth="1"/>
    <col min="9474" max="9474" width="9.140625" style="172"/>
    <col min="9475" max="9475" width="18.5703125" style="172" customWidth="1"/>
    <col min="9476" max="9482" width="9.7109375" style="172" customWidth="1"/>
    <col min="9483" max="9483" width="12.5703125" style="172" customWidth="1"/>
    <col min="9484" max="9484" width="16.42578125" style="172" customWidth="1"/>
    <col min="9485" max="9485" width="9.140625" style="172" customWidth="1"/>
    <col min="9486" max="9486" width="9.140625" style="172"/>
    <col min="9487" max="9487" width="4.140625" style="172" customWidth="1"/>
    <col min="9488" max="9497" width="9.140625" style="172"/>
    <col min="9498" max="9498" width="10" style="172" bestFit="1" customWidth="1"/>
    <col min="9499" max="9728" width="9.140625" style="172"/>
    <col min="9729" max="9729" width="6.85546875" style="172" customWidth="1"/>
    <col min="9730" max="9730" width="9.140625" style="172"/>
    <col min="9731" max="9731" width="18.5703125" style="172" customWidth="1"/>
    <col min="9732" max="9738" width="9.7109375" style="172" customWidth="1"/>
    <col min="9739" max="9739" width="12.5703125" style="172" customWidth="1"/>
    <col min="9740" max="9740" width="16.42578125" style="172" customWidth="1"/>
    <col min="9741" max="9741" width="9.140625" style="172" customWidth="1"/>
    <col min="9742" max="9742" width="9.140625" style="172"/>
    <col min="9743" max="9743" width="4.140625" style="172" customWidth="1"/>
    <col min="9744" max="9753" width="9.140625" style="172"/>
    <col min="9754" max="9754" width="10" style="172" bestFit="1" customWidth="1"/>
    <col min="9755" max="9984" width="9.140625" style="172"/>
    <col min="9985" max="9985" width="6.85546875" style="172" customWidth="1"/>
    <col min="9986" max="9986" width="9.140625" style="172"/>
    <col min="9987" max="9987" width="18.5703125" style="172" customWidth="1"/>
    <col min="9988" max="9994" width="9.7109375" style="172" customWidth="1"/>
    <col min="9995" max="9995" width="12.5703125" style="172" customWidth="1"/>
    <col min="9996" max="9996" width="16.42578125" style="172" customWidth="1"/>
    <col min="9997" max="9997" width="9.140625" style="172" customWidth="1"/>
    <col min="9998" max="9998" width="9.140625" style="172"/>
    <col min="9999" max="9999" width="4.140625" style="172" customWidth="1"/>
    <col min="10000" max="10009" width="9.140625" style="172"/>
    <col min="10010" max="10010" width="10" style="172" bestFit="1" customWidth="1"/>
    <col min="10011" max="10240" width="9.140625" style="172"/>
    <col min="10241" max="10241" width="6.85546875" style="172" customWidth="1"/>
    <col min="10242" max="10242" width="9.140625" style="172"/>
    <col min="10243" max="10243" width="18.5703125" style="172" customWidth="1"/>
    <col min="10244" max="10250" width="9.7109375" style="172" customWidth="1"/>
    <col min="10251" max="10251" width="12.5703125" style="172" customWidth="1"/>
    <col min="10252" max="10252" width="16.42578125" style="172" customWidth="1"/>
    <col min="10253" max="10253" width="9.140625" style="172" customWidth="1"/>
    <col min="10254" max="10254" width="9.140625" style="172"/>
    <col min="10255" max="10255" width="4.140625" style="172" customWidth="1"/>
    <col min="10256" max="10265" width="9.140625" style="172"/>
    <col min="10266" max="10266" width="10" style="172" bestFit="1" customWidth="1"/>
    <col min="10267" max="10496" width="9.140625" style="172"/>
    <col min="10497" max="10497" width="6.85546875" style="172" customWidth="1"/>
    <col min="10498" max="10498" width="9.140625" style="172"/>
    <col min="10499" max="10499" width="18.5703125" style="172" customWidth="1"/>
    <col min="10500" max="10506" width="9.7109375" style="172" customWidth="1"/>
    <col min="10507" max="10507" width="12.5703125" style="172" customWidth="1"/>
    <col min="10508" max="10508" width="16.42578125" style="172" customWidth="1"/>
    <col min="10509" max="10509" width="9.140625" style="172" customWidth="1"/>
    <col min="10510" max="10510" width="9.140625" style="172"/>
    <col min="10511" max="10511" width="4.140625" style="172" customWidth="1"/>
    <col min="10512" max="10521" width="9.140625" style="172"/>
    <col min="10522" max="10522" width="10" style="172" bestFit="1" customWidth="1"/>
    <col min="10523" max="10752" width="9.140625" style="172"/>
    <col min="10753" max="10753" width="6.85546875" style="172" customWidth="1"/>
    <col min="10754" max="10754" width="9.140625" style="172"/>
    <col min="10755" max="10755" width="18.5703125" style="172" customWidth="1"/>
    <col min="10756" max="10762" width="9.7109375" style="172" customWidth="1"/>
    <col min="10763" max="10763" width="12.5703125" style="172" customWidth="1"/>
    <col min="10764" max="10764" width="16.42578125" style="172" customWidth="1"/>
    <col min="10765" max="10765" width="9.140625" style="172" customWidth="1"/>
    <col min="10766" max="10766" width="9.140625" style="172"/>
    <col min="10767" max="10767" width="4.140625" style="172" customWidth="1"/>
    <col min="10768" max="10777" width="9.140625" style="172"/>
    <col min="10778" max="10778" width="10" style="172" bestFit="1" customWidth="1"/>
    <col min="10779" max="11008" width="9.140625" style="172"/>
    <col min="11009" max="11009" width="6.85546875" style="172" customWidth="1"/>
    <col min="11010" max="11010" width="9.140625" style="172"/>
    <col min="11011" max="11011" width="18.5703125" style="172" customWidth="1"/>
    <col min="11012" max="11018" width="9.7109375" style="172" customWidth="1"/>
    <col min="11019" max="11019" width="12.5703125" style="172" customWidth="1"/>
    <col min="11020" max="11020" width="16.42578125" style="172" customWidth="1"/>
    <col min="11021" max="11021" width="9.140625" style="172" customWidth="1"/>
    <col min="11022" max="11022" width="9.140625" style="172"/>
    <col min="11023" max="11023" width="4.140625" style="172" customWidth="1"/>
    <col min="11024" max="11033" width="9.140625" style="172"/>
    <col min="11034" max="11034" width="10" style="172" bestFit="1" customWidth="1"/>
    <col min="11035" max="11264" width="9.140625" style="172"/>
    <col min="11265" max="11265" width="6.85546875" style="172" customWidth="1"/>
    <col min="11266" max="11266" width="9.140625" style="172"/>
    <col min="11267" max="11267" width="18.5703125" style="172" customWidth="1"/>
    <col min="11268" max="11274" width="9.7109375" style="172" customWidth="1"/>
    <col min="11275" max="11275" width="12.5703125" style="172" customWidth="1"/>
    <col min="11276" max="11276" width="16.42578125" style="172" customWidth="1"/>
    <col min="11277" max="11277" width="9.140625" style="172" customWidth="1"/>
    <col min="11278" max="11278" width="9.140625" style="172"/>
    <col min="11279" max="11279" width="4.140625" style="172" customWidth="1"/>
    <col min="11280" max="11289" width="9.140625" style="172"/>
    <col min="11290" max="11290" width="10" style="172" bestFit="1" customWidth="1"/>
    <col min="11291" max="11520" width="9.140625" style="172"/>
    <col min="11521" max="11521" width="6.85546875" style="172" customWidth="1"/>
    <col min="11522" max="11522" width="9.140625" style="172"/>
    <col min="11523" max="11523" width="18.5703125" style="172" customWidth="1"/>
    <col min="11524" max="11530" width="9.7109375" style="172" customWidth="1"/>
    <col min="11531" max="11531" width="12.5703125" style="172" customWidth="1"/>
    <col min="11532" max="11532" width="16.42578125" style="172" customWidth="1"/>
    <col min="11533" max="11533" width="9.140625" style="172" customWidth="1"/>
    <col min="11534" max="11534" width="9.140625" style="172"/>
    <col min="11535" max="11535" width="4.140625" style="172" customWidth="1"/>
    <col min="11536" max="11545" width="9.140625" style="172"/>
    <col min="11546" max="11546" width="10" style="172" bestFit="1" customWidth="1"/>
    <col min="11547" max="11776" width="9.140625" style="172"/>
    <col min="11777" max="11777" width="6.85546875" style="172" customWidth="1"/>
    <col min="11778" max="11778" width="9.140625" style="172"/>
    <col min="11779" max="11779" width="18.5703125" style="172" customWidth="1"/>
    <col min="11780" max="11786" width="9.7109375" style="172" customWidth="1"/>
    <col min="11787" max="11787" width="12.5703125" style="172" customWidth="1"/>
    <col min="11788" max="11788" width="16.42578125" style="172" customWidth="1"/>
    <col min="11789" max="11789" width="9.140625" style="172" customWidth="1"/>
    <col min="11790" max="11790" width="9.140625" style="172"/>
    <col min="11791" max="11791" width="4.140625" style="172" customWidth="1"/>
    <col min="11792" max="11801" width="9.140625" style="172"/>
    <col min="11802" max="11802" width="10" style="172" bestFit="1" customWidth="1"/>
    <col min="11803" max="12032" width="9.140625" style="172"/>
    <col min="12033" max="12033" width="6.85546875" style="172" customWidth="1"/>
    <col min="12034" max="12034" width="9.140625" style="172"/>
    <col min="12035" max="12035" width="18.5703125" style="172" customWidth="1"/>
    <col min="12036" max="12042" width="9.7109375" style="172" customWidth="1"/>
    <col min="12043" max="12043" width="12.5703125" style="172" customWidth="1"/>
    <col min="12044" max="12044" width="16.42578125" style="172" customWidth="1"/>
    <col min="12045" max="12045" width="9.140625" style="172" customWidth="1"/>
    <col min="12046" max="12046" width="9.140625" style="172"/>
    <col min="12047" max="12047" width="4.140625" style="172" customWidth="1"/>
    <col min="12048" max="12057" width="9.140625" style="172"/>
    <col min="12058" max="12058" width="10" style="172" bestFit="1" customWidth="1"/>
    <col min="12059" max="12288" width="9.140625" style="172"/>
    <col min="12289" max="12289" width="6.85546875" style="172" customWidth="1"/>
    <col min="12290" max="12290" width="9.140625" style="172"/>
    <col min="12291" max="12291" width="18.5703125" style="172" customWidth="1"/>
    <col min="12292" max="12298" width="9.7109375" style="172" customWidth="1"/>
    <col min="12299" max="12299" width="12.5703125" style="172" customWidth="1"/>
    <col min="12300" max="12300" width="16.42578125" style="172" customWidth="1"/>
    <col min="12301" max="12301" width="9.140625" style="172" customWidth="1"/>
    <col min="12302" max="12302" width="9.140625" style="172"/>
    <col min="12303" max="12303" width="4.140625" style="172" customWidth="1"/>
    <col min="12304" max="12313" width="9.140625" style="172"/>
    <col min="12314" max="12314" width="10" style="172" bestFit="1" customWidth="1"/>
    <col min="12315" max="12544" width="9.140625" style="172"/>
    <col min="12545" max="12545" width="6.85546875" style="172" customWidth="1"/>
    <col min="12546" max="12546" width="9.140625" style="172"/>
    <col min="12547" max="12547" width="18.5703125" style="172" customWidth="1"/>
    <col min="12548" max="12554" width="9.7109375" style="172" customWidth="1"/>
    <col min="12555" max="12555" width="12.5703125" style="172" customWidth="1"/>
    <col min="12556" max="12556" width="16.42578125" style="172" customWidth="1"/>
    <col min="12557" max="12557" width="9.140625" style="172" customWidth="1"/>
    <col min="12558" max="12558" width="9.140625" style="172"/>
    <col min="12559" max="12559" width="4.140625" style="172" customWidth="1"/>
    <col min="12560" max="12569" width="9.140625" style="172"/>
    <col min="12570" max="12570" width="10" style="172" bestFit="1" customWidth="1"/>
    <col min="12571" max="12800" width="9.140625" style="172"/>
    <col min="12801" max="12801" width="6.85546875" style="172" customWidth="1"/>
    <col min="12802" max="12802" width="9.140625" style="172"/>
    <col min="12803" max="12803" width="18.5703125" style="172" customWidth="1"/>
    <col min="12804" max="12810" width="9.7109375" style="172" customWidth="1"/>
    <col min="12811" max="12811" width="12.5703125" style="172" customWidth="1"/>
    <col min="12812" max="12812" width="16.42578125" style="172" customWidth="1"/>
    <col min="12813" max="12813" width="9.140625" style="172" customWidth="1"/>
    <col min="12814" max="12814" width="9.140625" style="172"/>
    <col min="12815" max="12815" width="4.140625" style="172" customWidth="1"/>
    <col min="12816" max="12825" width="9.140625" style="172"/>
    <col min="12826" max="12826" width="10" style="172" bestFit="1" customWidth="1"/>
    <col min="12827" max="13056" width="9.140625" style="172"/>
    <col min="13057" max="13057" width="6.85546875" style="172" customWidth="1"/>
    <col min="13058" max="13058" width="9.140625" style="172"/>
    <col min="13059" max="13059" width="18.5703125" style="172" customWidth="1"/>
    <col min="13060" max="13066" width="9.7109375" style="172" customWidth="1"/>
    <col min="13067" max="13067" width="12.5703125" style="172" customWidth="1"/>
    <col min="13068" max="13068" width="16.42578125" style="172" customWidth="1"/>
    <col min="13069" max="13069" width="9.140625" style="172" customWidth="1"/>
    <col min="13070" max="13070" width="9.140625" style="172"/>
    <col min="13071" max="13071" width="4.140625" style="172" customWidth="1"/>
    <col min="13072" max="13081" width="9.140625" style="172"/>
    <col min="13082" max="13082" width="10" style="172" bestFit="1" customWidth="1"/>
    <col min="13083" max="13312" width="9.140625" style="172"/>
    <col min="13313" max="13313" width="6.85546875" style="172" customWidth="1"/>
    <col min="13314" max="13314" width="9.140625" style="172"/>
    <col min="13315" max="13315" width="18.5703125" style="172" customWidth="1"/>
    <col min="13316" max="13322" width="9.7109375" style="172" customWidth="1"/>
    <col min="13323" max="13323" width="12.5703125" style="172" customWidth="1"/>
    <col min="13324" max="13324" width="16.42578125" style="172" customWidth="1"/>
    <col min="13325" max="13325" width="9.140625" style="172" customWidth="1"/>
    <col min="13326" max="13326" width="9.140625" style="172"/>
    <col min="13327" max="13327" width="4.140625" style="172" customWidth="1"/>
    <col min="13328" max="13337" width="9.140625" style="172"/>
    <col min="13338" max="13338" width="10" style="172" bestFit="1" customWidth="1"/>
    <col min="13339" max="13568" width="9.140625" style="172"/>
    <col min="13569" max="13569" width="6.85546875" style="172" customWidth="1"/>
    <col min="13570" max="13570" width="9.140625" style="172"/>
    <col min="13571" max="13571" width="18.5703125" style="172" customWidth="1"/>
    <col min="13572" max="13578" width="9.7109375" style="172" customWidth="1"/>
    <col min="13579" max="13579" width="12.5703125" style="172" customWidth="1"/>
    <col min="13580" max="13580" width="16.42578125" style="172" customWidth="1"/>
    <col min="13581" max="13581" width="9.140625" style="172" customWidth="1"/>
    <col min="13582" max="13582" width="9.140625" style="172"/>
    <col min="13583" max="13583" width="4.140625" style="172" customWidth="1"/>
    <col min="13584" max="13593" width="9.140625" style="172"/>
    <col min="13594" max="13594" width="10" style="172" bestFit="1" customWidth="1"/>
    <col min="13595" max="13824" width="9.140625" style="172"/>
    <col min="13825" max="13825" width="6.85546875" style="172" customWidth="1"/>
    <col min="13826" max="13826" width="9.140625" style="172"/>
    <col min="13827" max="13827" width="18.5703125" style="172" customWidth="1"/>
    <col min="13828" max="13834" width="9.7109375" style="172" customWidth="1"/>
    <col min="13835" max="13835" width="12.5703125" style="172" customWidth="1"/>
    <col min="13836" max="13836" width="16.42578125" style="172" customWidth="1"/>
    <col min="13837" max="13837" width="9.140625" style="172" customWidth="1"/>
    <col min="13838" max="13838" width="9.140625" style="172"/>
    <col min="13839" max="13839" width="4.140625" style="172" customWidth="1"/>
    <col min="13840" max="13849" width="9.140625" style="172"/>
    <col min="13850" max="13850" width="10" style="172" bestFit="1" customWidth="1"/>
    <col min="13851" max="14080" width="9.140625" style="172"/>
    <col min="14081" max="14081" width="6.85546875" style="172" customWidth="1"/>
    <col min="14082" max="14082" width="9.140625" style="172"/>
    <col min="14083" max="14083" width="18.5703125" style="172" customWidth="1"/>
    <col min="14084" max="14090" width="9.7109375" style="172" customWidth="1"/>
    <col min="14091" max="14091" width="12.5703125" style="172" customWidth="1"/>
    <col min="14092" max="14092" width="16.42578125" style="172" customWidth="1"/>
    <col min="14093" max="14093" width="9.140625" style="172" customWidth="1"/>
    <col min="14094" max="14094" width="9.140625" style="172"/>
    <col min="14095" max="14095" width="4.140625" style="172" customWidth="1"/>
    <col min="14096" max="14105" width="9.140625" style="172"/>
    <col min="14106" max="14106" width="10" style="172" bestFit="1" customWidth="1"/>
    <col min="14107" max="14336" width="9.140625" style="172"/>
    <col min="14337" max="14337" width="6.85546875" style="172" customWidth="1"/>
    <col min="14338" max="14338" width="9.140625" style="172"/>
    <col min="14339" max="14339" width="18.5703125" style="172" customWidth="1"/>
    <col min="14340" max="14346" width="9.7109375" style="172" customWidth="1"/>
    <col min="14347" max="14347" width="12.5703125" style="172" customWidth="1"/>
    <col min="14348" max="14348" width="16.42578125" style="172" customWidth="1"/>
    <col min="14349" max="14349" width="9.140625" style="172" customWidth="1"/>
    <col min="14350" max="14350" width="9.140625" style="172"/>
    <col min="14351" max="14351" width="4.140625" style="172" customWidth="1"/>
    <col min="14352" max="14361" width="9.140625" style="172"/>
    <col min="14362" max="14362" width="10" style="172" bestFit="1" customWidth="1"/>
    <col min="14363" max="14592" width="9.140625" style="172"/>
    <col min="14593" max="14593" width="6.85546875" style="172" customWidth="1"/>
    <col min="14594" max="14594" width="9.140625" style="172"/>
    <col min="14595" max="14595" width="18.5703125" style="172" customWidth="1"/>
    <col min="14596" max="14602" width="9.7109375" style="172" customWidth="1"/>
    <col min="14603" max="14603" width="12.5703125" style="172" customWidth="1"/>
    <col min="14604" max="14604" width="16.42578125" style="172" customWidth="1"/>
    <col min="14605" max="14605" width="9.140625" style="172" customWidth="1"/>
    <col min="14606" max="14606" width="9.140625" style="172"/>
    <col min="14607" max="14607" width="4.140625" style="172" customWidth="1"/>
    <col min="14608" max="14617" width="9.140625" style="172"/>
    <col min="14618" max="14618" width="10" style="172" bestFit="1" customWidth="1"/>
    <col min="14619" max="14848" width="9.140625" style="172"/>
    <col min="14849" max="14849" width="6.85546875" style="172" customWidth="1"/>
    <col min="14850" max="14850" width="9.140625" style="172"/>
    <col min="14851" max="14851" width="18.5703125" style="172" customWidth="1"/>
    <col min="14852" max="14858" width="9.7109375" style="172" customWidth="1"/>
    <col min="14859" max="14859" width="12.5703125" style="172" customWidth="1"/>
    <col min="14860" max="14860" width="16.42578125" style="172" customWidth="1"/>
    <col min="14861" max="14861" width="9.140625" style="172" customWidth="1"/>
    <col min="14862" max="14862" width="9.140625" style="172"/>
    <col min="14863" max="14863" width="4.140625" style="172" customWidth="1"/>
    <col min="14864" max="14873" width="9.140625" style="172"/>
    <col min="14874" max="14874" width="10" style="172" bestFit="1" customWidth="1"/>
    <col min="14875" max="15104" width="9.140625" style="172"/>
    <col min="15105" max="15105" width="6.85546875" style="172" customWidth="1"/>
    <col min="15106" max="15106" width="9.140625" style="172"/>
    <col min="15107" max="15107" width="18.5703125" style="172" customWidth="1"/>
    <col min="15108" max="15114" width="9.7109375" style="172" customWidth="1"/>
    <col min="15115" max="15115" width="12.5703125" style="172" customWidth="1"/>
    <col min="15116" max="15116" width="16.42578125" style="172" customWidth="1"/>
    <col min="15117" max="15117" width="9.140625" style="172" customWidth="1"/>
    <col min="15118" max="15118" width="9.140625" style="172"/>
    <col min="15119" max="15119" width="4.140625" style="172" customWidth="1"/>
    <col min="15120" max="15129" width="9.140625" style="172"/>
    <col min="15130" max="15130" width="10" style="172" bestFit="1" customWidth="1"/>
    <col min="15131" max="15360" width="9.140625" style="172"/>
    <col min="15361" max="15361" width="6.85546875" style="172" customWidth="1"/>
    <col min="15362" max="15362" width="9.140625" style="172"/>
    <col min="15363" max="15363" width="18.5703125" style="172" customWidth="1"/>
    <col min="15364" max="15370" width="9.7109375" style="172" customWidth="1"/>
    <col min="15371" max="15371" width="12.5703125" style="172" customWidth="1"/>
    <col min="15372" max="15372" width="16.42578125" style="172" customWidth="1"/>
    <col min="15373" max="15373" width="9.140625" style="172" customWidth="1"/>
    <col min="15374" max="15374" width="9.140625" style="172"/>
    <col min="15375" max="15375" width="4.140625" style="172" customWidth="1"/>
    <col min="15376" max="15385" width="9.140625" style="172"/>
    <col min="15386" max="15386" width="10" style="172" bestFit="1" customWidth="1"/>
    <col min="15387" max="15616" width="9.140625" style="172"/>
    <col min="15617" max="15617" width="6.85546875" style="172" customWidth="1"/>
    <col min="15618" max="15618" width="9.140625" style="172"/>
    <col min="15619" max="15619" width="18.5703125" style="172" customWidth="1"/>
    <col min="15620" max="15626" width="9.7109375" style="172" customWidth="1"/>
    <col min="15627" max="15627" width="12.5703125" style="172" customWidth="1"/>
    <col min="15628" max="15628" width="16.42578125" style="172" customWidth="1"/>
    <col min="15629" max="15629" width="9.140625" style="172" customWidth="1"/>
    <col min="15630" max="15630" width="9.140625" style="172"/>
    <col min="15631" max="15631" width="4.140625" style="172" customWidth="1"/>
    <col min="15632" max="15641" width="9.140625" style="172"/>
    <col min="15642" max="15642" width="10" style="172" bestFit="1" customWidth="1"/>
    <col min="15643" max="15872" width="9.140625" style="172"/>
    <col min="15873" max="15873" width="6.85546875" style="172" customWidth="1"/>
    <col min="15874" max="15874" width="9.140625" style="172"/>
    <col min="15875" max="15875" width="18.5703125" style="172" customWidth="1"/>
    <col min="15876" max="15882" width="9.7109375" style="172" customWidth="1"/>
    <col min="15883" max="15883" width="12.5703125" style="172" customWidth="1"/>
    <col min="15884" max="15884" width="16.42578125" style="172" customWidth="1"/>
    <col min="15885" max="15885" width="9.140625" style="172" customWidth="1"/>
    <col min="15886" max="15886" width="9.140625" style="172"/>
    <col min="15887" max="15887" width="4.140625" style="172" customWidth="1"/>
    <col min="15888" max="15897" width="9.140625" style="172"/>
    <col min="15898" max="15898" width="10" style="172" bestFit="1" customWidth="1"/>
    <col min="15899" max="16128" width="9.140625" style="172"/>
    <col min="16129" max="16129" width="6.85546875" style="172" customWidth="1"/>
    <col min="16130" max="16130" width="9.140625" style="172"/>
    <col min="16131" max="16131" width="18.5703125" style="172" customWidth="1"/>
    <col min="16132" max="16138" width="9.7109375" style="172" customWidth="1"/>
    <col min="16139" max="16139" width="12.5703125" style="172" customWidth="1"/>
    <col min="16140" max="16140" width="16.42578125" style="172" customWidth="1"/>
    <col min="16141" max="16141" width="9.140625" style="172" customWidth="1"/>
    <col min="16142" max="16142" width="9.140625" style="172"/>
    <col min="16143" max="16143" width="4.140625" style="172" customWidth="1"/>
    <col min="16144" max="16153" width="9.140625" style="172"/>
    <col min="16154" max="16154" width="10" style="172" bestFit="1" customWidth="1"/>
    <col min="16155" max="16384" width="9.140625" style="172"/>
  </cols>
  <sheetData>
    <row r="1" spans="1:13" s="148" customFormat="1" ht="42" customHeight="1" x14ac:dyDescent="0.3">
      <c r="A1" s="1160" t="s">
        <v>50</v>
      </c>
      <c r="B1" s="1161"/>
      <c r="C1" s="1161"/>
      <c r="D1" s="1161"/>
      <c r="E1" s="1161"/>
      <c r="F1" s="1161"/>
      <c r="G1" s="1161"/>
      <c r="H1" s="1161"/>
      <c r="I1" s="1161"/>
      <c r="J1" s="1161"/>
      <c r="K1" s="1162"/>
    </row>
    <row r="2" spans="1:13" s="148" customFormat="1" ht="34.5" customHeight="1" thickBot="1" x14ac:dyDescent="0.25">
      <c r="A2" s="149">
        <v>1</v>
      </c>
      <c r="B2" s="1154" t="s">
        <v>100</v>
      </c>
      <c r="C2" s="1155"/>
      <c r="D2" s="1155"/>
      <c r="E2" s="1156"/>
      <c r="F2" s="1163" t="s">
        <v>400</v>
      </c>
      <c r="G2" s="1164"/>
      <c r="H2" s="1164"/>
      <c r="I2" s="1164"/>
      <c r="J2" s="1164"/>
      <c r="K2" s="1164"/>
    </row>
    <row r="3" spans="1:13" s="150" customFormat="1" ht="24" customHeight="1" thickBot="1" x14ac:dyDescent="0.35">
      <c r="A3" s="1122"/>
      <c r="B3" s="1122"/>
      <c r="C3" s="1122"/>
      <c r="D3" s="1122"/>
      <c r="E3" s="1122"/>
      <c r="F3" s="1122"/>
      <c r="G3" s="1122"/>
      <c r="H3" s="1122"/>
      <c r="I3" s="1122"/>
      <c r="J3" s="1122"/>
      <c r="K3" s="1122"/>
      <c r="L3" s="148"/>
      <c r="M3" s="148"/>
    </row>
    <row r="4" spans="1:13" s="150" customFormat="1" ht="34.5" customHeight="1" x14ac:dyDescent="0.2">
      <c r="A4" s="1128" t="s">
        <v>4</v>
      </c>
      <c r="B4" s="1129"/>
      <c r="C4" s="1129"/>
      <c r="D4" s="1129"/>
      <c r="E4" s="1129"/>
      <c r="F4" s="1129"/>
      <c r="G4" s="1129"/>
      <c r="H4" s="1129"/>
      <c r="I4" s="1129"/>
      <c r="J4" s="1129"/>
      <c r="K4" s="1130"/>
      <c r="L4" s="148"/>
      <c r="M4" s="148"/>
    </row>
    <row r="5" spans="1:13" s="148" customFormat="1" ht="34.5" customHeight="1" x14ac:dyDescent="0.2">
      <c r="A5" s="151">
        <v>2</v>
      </c>
      <c r="B5" s="1131" t="s">
        <v>16</v>
      </c>
      <c r="C5" s="1132"/>
      <c r="D5" s="1133"/>
      <c r="E5" s="1165" t="s">
        <v>401</v>
      </c>
      <c r="F5" s="1166"/>
      <c r="G5" s="1166"/>
      <c r="H5" s="1166"/>
      <c r="I5" s="1166"/>
      <c r="J5" s="1166"/>
      <c r="K5" s="1167"/>
    </row>
    <row r="6" spans="1:13" s="148" customFormat="1" ht="57.75" customHeight="1" x14ac:dyDescent="0.2">
      <c r="A6" s="1138">
        <v>3</v>
      </c>
      <c r="B6" s="1140" t="s">
        <v>51</v>
      </c>
      <c r="C6" s="1141"/>
      <c r="D6" s="1142"/>
      <c r="E6" s="1168" t="s">
        <v>491</v>
      </c>
      <c r="F6" s="1169"/>
      <c r="G6" s="1169"/>
      <c r="H6" s="1169"/>
      <c r="I6" s="1169"/>
      <c r="J6" s="1169"/>
      <c r="K6" s="1170"/>
    </row>
    <row r="7" spans="1:13" s="148" customFormat="1" ht="34.5" customHeight="1" x14ac:dyDescent="0.2">
      <c r="A7" s="1139"/>
      <c r="B7" s="1143"/>
      <c r="C7" s="1144"/>
      <c r="D7" s="1145"/>
      <c r="E7" s="152" t="s">
        <v>108</v>
      </c>
      <c r="F7" s="1171" t="s">
        <v>492</v>
      </c>
      <c r="G7" s="1172"/>
      <c r="H7" s="1173"/>
      <c r="I7" s="152" t="s">
        <v>107</v>
      </c>
      <c r="J7" s="1174">
        <v>1061</v>
      </c>
      <c r="K7" s="1175"/>
    </row>
    <row r="8" spans="1:13" s="148" customFormat="1" ht="15" customHeight="1" x14ac:dyDescent="0.2">
      <c r="A8" s="1138">
        <v>4</v>
      </c>
      <c r="B8" s="1140" t="s">
        <v>118</v>
      </c>
      <c r="C8" s="1141"/>
      <c r="D8" s="1142"/>
      <c r="E8" s="1146" t="s">
        <v>195</v>
      </c>
      <c r="F8" s="1147"/>
      <c r="G8" s="1147"/>
      <c r="H8" s="1147"/>
      <c r="I8" s="1147"/>
      <c r="J8" s="1147"/>
      <c r="K8" s="1148"/>
    </row>
    <row r="9" spans="1:13" s="148" customFormat="1" ht="30" customHeight="1" x14ac:dyDescent="0.2">
      <c r="A9" s="1139"/>
      <c r="B9" s="1143"/>
      <c r="C9" s="1144"/>
      <c r="D9" s="1145"/>
      <c r="E9" s="152" t="s">
        <v>108</v>
      </c>
      <c r="F9" s="1149" t="s">
        <v>211</v>
      </c>
      <c r="G9" s="1150"/>
      <c r="H9" s="1151"/>
      <c r="I9" s="152" t="s">
        <v>107</v>
      </c>
      <c r="J9" s="1152" t="s">
        <v>211</v>
      </c>
      <c r="K9" s="1153"/>
    </row>
    <row r="10" spans="1:13" s="96" customFormat="1" ht="27" customHeight="1" x14ac:dyDescent="0.2">
      <c r="A10" s="151">
        <v>5</v>
      </c>
      <c r="B10" s="1131" t="s">
        <v>94</v>
      </c>
      <c r="C10" s="1132"/>
      <c r="D10" s="1133"/>
      <c r="E10" s="1068" t="s">
        <v>116</v>
      </c>
      <c r="F10" s="1134"/>
      <c r="G10" s="1134"/>
      <c r="H10" s="1134"/>
      <c r="I10" s="1134"/>
      <c r="J10" s="1134"/>
      <c r="K10" s="1135"/>
    </row>
    <row r="11" spans="1:13" s="148" customFormat="1" ht="24" customHeight="1" x14ac:dyDescent="0.2">
      <c r="A11" s="151">
        <v>6</v>
      </c>
      <c r="B11" s="1131" t="s">
        <v>96</v>
      </c>
      <c r="C11" s="1132"/>
      <c r="D11" s="1133"/>
      <c r="E11" s="1063" t="s">
        <v>176</v>
      </c>
      <c r="F11" s="1136"/>
      <c r="G11" s="1136"/>
      <c r="H11" s="1136"/>
      <c r="I11" s="1136"/>
      <c r="J11" s="1136"/>
      <c r="K11" s="1137"/>
    </row>
    <row r="12" spans="1:13" s="148" customFormat="1" ht="30" customHeight="1" x14ac:dyDescent="0.2">
      <c r="A12" s="151">
        <v>7</v>
      </c>
      <c r="B12" s="1131" t="s">
        <v>40</v>
      </c>
      <c r="C12" s="1132"/>
      <c r="D12" s="1133"/>
      <c r="E12" s="1068" t="s">
        <v>197</v>
      </c>
      <c r="F12" s="1134"/>
      <c r="G12" s="1134"/>
      <c r="H12" s="1134"/>
      <c r="I12" s="1134"/>
      <c r="J12" s="1134"/>
      <c r="K12" s="1135"/>
    </row>
    <row r="13" spans="1:13" s="148" customFormat="1" ht="24.75" customHeight="1" x14ac:dyDescent="0.2">
      <c r="A13" s="151">
        <v>8</v>
      </c>
      <c r="B13" s="1131" t="s">
        <v>45</v>
      </c>
      <c r="C13" s="1132"/>
      <c r="D13" s="1133"/>
      <c r="E13" s="1068" t="s">
        <v>847</v>
      </c>
      <c r="F13" s="1134"/>
      <c r="G13" s="1134"/>
      <c r="H13" s="1134"/>
      <c r="I13" s="1134"/>
      <c r="J13" s="1134"/>
      <c r="K13" s="1135"/>
    </row>
    <row r="14" spans="1:13" s="148" customFormat="1" ht="99.75" customHeight="1" thickBot="1" x14ac:dyDescent="0.25">
      <c r="A14" s="149">
        <v>9</v>
      </c>
      <c r="B14" s="1154" t="s">
        <v>31</v>
      </c>
      <c r="C14" s="1155"/>
      <c r="D14" s="1156"/>
      <c r="E14" s="1157" t="s">
        <v>332</v>
      </c>
      <c r="F14" s="1158"/>
      <c r="G14" s="1158"/>
      <c r="H14" s="1158"/>
      <c r="I14" s="1158"/>
      <c r="J14" s="1158"/>
      <c r="K14" s="1159"/>
    </row>
    <row r="15" spans="1:13" s="148" customFormat="1" ht="30" customHeight="1" thickBot="1" x14ac:dyDescent="0.35">
      <c r="A15" s="1122"/>
      <c r="B15" s="1122"/>
      <c r="C15" s="1122"/>
      <c r="D15" s="1122"/>
      <c r="E15" s="1122"/>
      <c r="F15" s="1122"/>
      <c r="G15" s="1122"/>
      <c r="H15" s="1122"/>
      <c r="I15" s="1122"/>
      <c r="J15" s="1122"/>
      <c r="K15" s="1122"/>
    </row>
    <row r="16" spans="1:13" s="148" customFormat="1" ht="36" customHeight="1" x14ac:dyDescent="0.3">
      <c r="A16" s="1128" t="s">
        <v>52</v>
      </c>
      <c r="B16" s="1129"/>
      <c r="C16" s="1129"/>
      <c r="D16" s="1129"/>
      <c r="E16" s="1129"/>
      <c r="F16" s="1129"/>
      <c r="G16" s="1129"/>
      <c r="H16" s="1129"/>
      <c r="I16" s="1129"/>
      <c r="J16" s="1129"/>
      <c r="K16" s="1130"/>
    </row>
    <row r="17" spans="1:11" s="148" customFormat="1" ht="0.75" customHeight="1" x14ac:dyDescent="0.3">
      <c r="A17" s="153"/>
      <c r="B17" s="154"/>
      <c r="C17" s="154"/>
      <c r="D17" s="154"/>
      <c r="E17" s="154"/>
      <c r="F17" s="154"/>
      <c r="G17" s="154"/>
      <c r="H17" s="154"/>
      <c r="I17" s="154"/>
      <c r="J17" s="154"/>
      <c r="K17" s="155"/>
    </row>
    <row r="18" spans="1:11" s="148" customFormat="1" ht="30" customHeight="1" x14ac:dyDescent="0.2">
      <c r="A18" s="151">
        <v>10</v>
      </c>
      <c r="B18" s="1106" t="s">
        <v>18</v>
      </c>
      <c r="C18" s="1107"/>
      <c r="D18" s="1119" t="s">
        <v>178</v>
      </c>
      <c r="E18" s="1120"/>
      <c r="F18" s="1120"/>
      <c r="G18" s="1120"/>
      <c r="H18" s="1120"/>
      <c r="I18" s="1120"/>
      <c r="J18" s="1120"/>
      <c r="K18" s="1121"/>
    </row>
    <row r="19" spans="1:11" s="148" customFormat="1" ht="54.75" customHeight="1" thickBot="1" x14ac:dyDescent="0.25">
      <c r="A19" s="156">
        <v>11</v>
      </c>
      <c r="B19" s="1101" t="s">
        <v>53</v>
      </c>
      <c r="C19" s="1102"/>
      <c r="D19" s="1116" t="s">
        <v>493</v>
      </c>
      <c r="E19" s="1117"/>
      <c r="F19" s="1117"/>
      <c r="G19" s="1117"/>
      <c r="H19" s="1117"/>
      <c r="I19" s="1117"/>
      <c r="J19" s="1117"/>
      <c r="K19" s="1118"/>
    </row>
    <row r="20" spans="1:11" s="148" customFormat="1" ht="17.25" customHeight="1" thickBot="1" x14ac:dyDescent="0.35">
      <c r="A20" s="1122"/>
      <c r="B20" s="1122"/>
      <c r="C20" s="1122"/>
      <c r="D20" s="1122"/>
      <c r="E20" s="1122"/>
      <c r="F20" s="1122"/>
      <c r="G20" s="1122"/>
      <c r="H20" s="1122"/>
      <c r="I20" s="1122"/>
      <c r="J20" s="1122"/>
      <c r="K20" s="1122"/>
    </row>
    <row r="21" spans="1:11" s="148" customFormat="1" ht="33" customHeight="1" x14ac:dyDescent="0.3">
      <c r="A21" s="157">
        <v>12</v>
      </c>
      <c r="B21" s="1123" t="s">
        <v>43</v>
      </c>
      <c r="C21" s="1124"/>
      <c r="D21" s="1125" t="s">
        <v>92</v>
      </c>
      <c r="E21" s="1126"/>
      <c r="F21" s="1126"/>
      <c r="G21" s="1126"/>
      <c r="H21" s="1126"/>
      <c r="I21" s="1126"/>
      <c r="J21" s="1126"/>
      <c r="K21" s="1127"/>
    </row>
    <row r="22" spans="1:11" s="148" customFormat="1" ht="30" customHeight="1" x14ac:dyDescent="0.2">
      <c r="A22" s="158">
        <v>13</v>
      </c>
      <c r="B22" s="1106" t="s">
        <v>44</v>
      </c>
      <c r="C22" s="1107"/>
      <c r="D22" s="1108" t="s">
        <v>318</v>
      </c>
      <c r="E22" s="1109"/>
      <c r="F22" s="1109"/>
      <c r="G22" s="1109"/>
      <c r="H22" s="1109"/>
      <c r="I22" s="1109"/>
      <c r="J22" s="1109"/>
      <c r="K22" s="1110"/>
    </row>
    <row r="23" spans="1:11" s="148" customFormat="1" ht="72.75" customHeight="1" x14ac:dyDescent="0.2">
      <c r="A23" s="158">
        <v>14</v>
      </c>
      <c r="B23" s="1106" t="s">
        <v>2</v>
      </c>
      <c r="C23" s="1107"/>
      <c r="D23" s="1108" t="s">
        <v>317</v>
      </c>
      <c r="E23" s="1109"/>
      <c r="F23" s="1109"/>
      <c r="G23" s="1109"/>
      <c r="H23" s="1109"/>
      <c r="I23" s="1109"/>
      <c r="J23" s="1109"/>
      <c r="K23" s="1110"/>
    </row>
    <row r="24" spans="1:11" s="148" customFormat="1" ht="94.5" customHeight="1" x14ac:dyDescent="0.2">
      <c r="A24" s="158">
        <v>15</v>
      </c>
      <c r="B24" s="1106" t="s">
        <v>54</v>
      </c>
      <c r="C24" s="1107"/>
      <c r="D24" s="1108" t="s">
        <v>494</v>
      </c>
      <c r="E24" s="1109"/>
      <c r="F24" s="1109"/>
      <c r="G24" s="1109"/>
      <c r="H24" s="1109"/>
      <c r="I24" s="1109"/>
      <c r="J24" s="1109"/>
      <c r="K24" s="1109"/>
    </row>
    <row r="25" spans="1:11" s="148" customFormat="1" ht="222" customHeight="1" x14ac:dyDescent="0.2">
      <c r="A25" s="158">
        <v>16</v>
      </c>
      <c r="B25" s="1106" t="s">
        <v>120</v>
      </c>
      <c r="C25" s="1107"/>
      <c r="D25" s="1108" t="s">
        <v>1064</v>
      </c>
      <c r="E25" s="1109"/>
      <c r="F25" s="1109"/>
      <c r="G25" s="1109"/>
      <c r="H25" s="1109"/>
      <c r="I25" s="1109"/>
      <c r="J25" s="1109"/>
      <c r="K25" s="1110"/>
    </row>
    <row r="26" spans="1:11" s="148" customFormat="1" ht="408.75" customHeight="1" x14ac:dyDescent="0.2">
      <c r="A26" s="158">
        <v>17</v>
      </c>
      <c r="B26" s="1106" t="s">
        <v>133</v>
      </c>
      <c r="C26" s="1107"/>
      <c r="D26" s="1111" t="s">
        <v>980</v>
      </c>
      <c r="E26" s="1112"/>
      <c r="F26" s="1112"/>
      <c r="G26" s="1112"/>
      <c r="H26" s="1112"/>
      <c r="I26" s="1112"/>
      <c r="J26" s="1112"/>
      <c r="K26" s="1113"/>
    </row>
    <row r="27" spans="1:11" s="148" customFormat="1" ht="306" customHeight="1" thickBot="1" x14ac:dyDescent="0.25">
      <c r="A27" s="156">
        <v>18</v>
      </c>
      <c r="B27" s="1114" t="s">
        <v>134</v>
      </c>
      <c r="C27" s="1115"/>
      <c r="D27" s="1116" t="s">
        <v>495</v>
      </c>
      <c r="E27" s="1117"/>
      <c r="F27" s="1117"/>
      <c r="G27" s="1117"/>
      <c r="H27" s="1117"/>
      <c r="I27" s="1117"/>
      <c r="J27" s="1117"/>
      <c r="K27" s="1118"/>
    </row>
    <row r="28" spans="1:11" s="148" customFormat="1" ht="20.25" customHeight="1" thickBot="1" x14ac:dyDescent="0.25">
      <c r="A28" s="1049"/>
      <c r="B28" s="1049"/>
      <c r="C28" s="1049"/>
      <c r="D28" s="1049"/>
      <c r="E28" s="1049"/>
      <c r="F28" s="1049"/>
      <c r="G28" s="1049"/>
      <c r="H28" s="1049"/>
      <c r="I28" s="1049"/>
      <c r="J28" s="1049"/>
      <c r="K28" s="1049"/>
    </row>
    <row r="29" spans="1:11" s="148" customFormat="1" ht="40.5" customHeight="1" x14ac:dyDescent="0.2">
      <c r="A29" s="157">
        <v>19</v>
      </c>
      <c r="B29" s="1088" t="s">
        <v>7</v>
      </c>
      <c r="C29" s="1089"/>
      <c r="D29" s="1093" t="s">
        <v>496</v>
      </c>
      <c r="E29" s="1094"/>
      <c r="F29" s="1094"/>
      <c r="G29" s="1094"/>
      <c r="H29" s="1094"/>
      <c r="I29" s="1094"/>
      <c r="J29" s="1094"/>
      <c r="K29" s="1095"/>
    </row>
    <row r="30" spans="1:11" s="148" customFormat="1" ht="97.5" customHeight="1" x14ac:dyDescent="0.2">
      <c r="A30" s="158">
        <v>20</v>
      </c>
      <c r="B30" s="1096" t="s">
        <v>14</v>
      </c>
      <c r="C30" s="1097"/>
      <c r="D30" s="1098" t="s">
        <v>497</v>
      </c>
      <c r="E30" s="1099"/>
      <c r="F30" s="1099"/>
      <c r="G30" s="1099"/>
      <c r="H30" s="1099"/>
      <c r="I30" s="1099"/>
      <c r="J30" s="1099"/>
      <c r="K30" s="1100"/>
    </row>
    <row r="31" spans="1:11" s="148" customFormat="1" ht="241.5" customHeight="1" thickBot="1" x14ac:dyDescent="0.25">
      <c r="A31" s="159">
        <v>21</v>
      </c>
      <c r="B31" s="1101" t="s">
        <v>26</v>
      </c>
      <c r="C31" s="1102"/>
      <c r="D31" s="1103" t="s">
        <v>981</v>
      </c>
      <c r="E31" s="1104"/>
      <c r="F31" s="1104"/>
      <c r="G31" s="1104"/>
      <c r="H31" s="1104"/>
      <c r="I31" s="1104"/>
      <c r="J31" s="1104"/>
      <c r="K31" s="1105"/>
    </row>
    <row r="32" spans="1:11" s="148" customFormat="1" ht="30" customHeight="1" thickBot="1" x14ac:dyDescent="0.25">
      <c r="A32" s="1049"/>
      <c r="B32" s="1049"/>
      <c r="C32" s="1049"/>
      <c r="D32" s="1049"/>
      <c r="E32" s="1049"/>
      <c r="F32" s="1049"/>
      <c r="G32" s="1049"/>
      <c r="H32" s="1049"/>
      <c r="I32" s="1049"/>
      <c r="J32" s="1049"/>
      <c r="K32" s="1049"/>
    </row>
    <row r="33" spans="1:11" s="148" customFormat="1" ht="59.25" customHeight="1" x14ac:dyDescent="0.2">
      <c r="A33" s="160">
        <v>22</v>
      </c>
      <c r="B33" s="1088" t="s">
        <v>55</v>
      </c>
      <c r="C33" s="1089"/>
      <c r="D33" s="1074" t="s">
        <v>141</v>
      </c>
      <c r="E33" s="1087"/>
      <c r="F33" s="1090" t="s">
        <v>143</v>
      </c>
      <c r="G33" s="1091"/>
      <c r="H33" s="1074" t="s">
        <v>109</v>
      </c>
      <c r="I33" s="1087"/>
      <c r="J33" s="1090" t="s">
        <v>311</v>
      </c>
      <c r="K33" s="1092"/>
    </row>
    <row r="34" spans="1:11" s="148" customFormat="1" ht="39.75" customHeight="1" thickBot="1" x14ac:dyDescent="0.25">
      <c r="A34" s="156">
        <v>23</v>
      </c>
      <c r="B34" s="1081" t="s">
        <v>121</v>
      </c>
      <c r="C34" s="1082"/>
      <c r="D34" s="1083" t="s">
        <v>144</v>
      </c>
      <c r="E34" s="1084"/>
      <c r="F34" s="1084"/>
      <c r="G34" s="1084"/>
      <c r="H34" s="1084"/>
      <c r="I34" s="1084"/>
      <c r="J34" s="1084"/>
      <c r="K34" s="1085"/>
    </row>
    <row r="35" spans="1:11" s="148" customFormat="1" ht="41.25" customHeight="1" thickBot="1" x14ac:dyDescent="0.25">
      <c r="A35" s="1049"/>
      <c r="B35" s="1049"/>
      <c r="C35" s="1049"/>
      <c r="D35" s="1049"/>
      <c r="E35" s="1049"/>
      <c r="F35" s="1049"/>
      <c r="G35" s="1049"/>
      <c r="H35" s="1049"/>
      <c r="I35" s="1049"/>
      <c r="J35" s="1049"/>
      <c r="K35" s="1049"/>
    </row>
    <row r="36" spans="1:11" s="148" customFormat="1" ht="78" customHeight="1" x14ac:dyDescent="0.2">
      <c r="A36" s="1086" t="s">
        <v>29</v>
      </c>
      <c r="B36" s="1075"/>
      <c r="C36" s="1087"/>
      <c r="D36" s="161">
        <v>2015</v>
      </c>
      <c r="E36" s="161">
        <v>2016</v>
      </c>
      <c r="F36" s="161">
        <v>2017</v>
      </c>
      <c r="G36" s="161">
        <v>2018</v>
      </c>
      <c r="H36" s="161">
        <v>2019</v>
      </c>
      <c r="I36" s="161">
        <v>2020</v>
      </c>
      <c r="J36" s="161">
        <v>2021</v>
      </c>
      <c r="K36" s="162" t="s">
        <v>101</v>
      </c>
    </row>
    <row r="37" spans="1:11" s="148" customFormat="1" ht="28.5" customHeight="1" x14ac:dyDescent="0.2">
      <c r="A37" s="158">
        <v>24</v>
      </c>
      <c r="B37" s="1070" t="s">
        <v>28</v>
      </c>
      <c r="C37" s="1070"/>
      <c r="D37" s="163">
        <v>0</v>
      </c>
      <c r="E37" s="164">
        <v>1080000</v>
      </c>
      <c r="F37" s="165">
        <v>5400000</v>
      </c>
      <c r="G37" s="165">
        <v>3240000</v>
      </c>
      <c r="H37" s="165">
        <v>1080000</v>
      </c>
      <c r="I37" s="166">
        <v>0</v>
      </c>
      <c r="J37" s="166">
        <v>0</v>
      </c>
      <c r="K37" s="167">
        <v>10800000</v>
      </c>
    </row>
    <row r="38" spans="1:11" s="148" customFormat="1" ht="31.5" customHeight="1" x14ac:dyDescent="0.2">
      <c r="A38" s="158">
        <v>25</v>
      </c>
      <c r="B38" s="1070" t="s">
        <v>27</v>
      </c>
      <c r="C38" s="1070"/>
      <c r="D38" s="163">
        <v>0</v>
      </c>
      <c r="E38" s="168">
        <v>1000000</v>
      </c>
      <c r="F38" s="168">
        <v>5000000</v>
      </c>
      <c r="G38" s="168">
        <v>3000000</v>
      </c>
      <c r="H38" s="168">
        <v>1000000</v>
      </c>
      <c r="I38" s="166">
        <v>0</v>
      </c>
      <c r="J38" s="166">
        <v>0</v>
      </c>
      <c r="K38" s="169">
        <v>10000000</v>
      </c>
    </row>
    <row r="39" spans="1:11" s="148" customFormat="1" ht="36.75" customHeight="1" x14ac:dyDescent="0.2">
      <c r="A39" s="158">
        <v>26</v>
      </c>
      <c r="B39" s="1070" t="s">
        <v>22</v>
      </c>
      <c r="C39" s="1070"/>
      <c r="D39" s="163">
        <v>0</v>
      </c>
      <c r="E39" s="168">
        <v>850000</v>
      </c>
      <c r="F39" s="168">
        <v>4250000</v>
      </c>
      <c r="G39" s="168">
        <v>2550000</v>
      </c>
      <c r="H39" s="168">
        <v>850000</v>
      </c>
      <c r="I39" s="166">
        <v>0</v>
      </c>
      <c r="J39" s="166">
        <v>0</v>
      </c>
      <c r="K39" s="169">
        <v>8500000</v>
      </c>
    </row>
    <row r="40" spans="1:11" s="148" customFormat="1" ht="43.5" customHeight="1" thickBot="1" x14ac:dyDescent="0.25">
      <c r="A40" s="156">
        <v>27</v>
      </c>
      <c r="B40" s="1071" t="s">
        <v>56</v>
      </c>
      <c r="C40" s="1071"/>
      <c r="D40" s="170" t="str">
        <f t="shared" ref="D40:K40" si="0">IF(D39=0,"",D39/D38*100)</f>
        <v/>
      </c>
      <c r="E40" s="170">
        <f t="shared" si="0"/>
        <v>85</v>
      </c>
      <c r="F40" s="170">
        <f t="shared" si="0"/>
        <v>85</v>
      </c>
      <c r="G40" s="170">
        <f t="shared" si="0"/>
        <v>85</v>
      </c>
      <c r="H40" s="170">
        <f t="shared" si="0"/>
        <v>85</v>
      </c>
      <c r="I40" s="170" t="str">
        <f t="shared" si="0"/>
        <v/>
      </c>
      <c r="J40" s="170" t="str">
        <f t="shared" si="0"/>
        <v/>
      </c>
      <c r="K40" s="170">
        <f t="shared" si="0"/>
        <v>85</v>
      </c>
    </row>
    <row r="41" spans="1:11" s="148" customFormat="1" ht="31.5" customHeight="1" thickBot="1" x14ac:dyDescent="0.25">
      <c r="A41" s="1049"/>
      <c r="B41" s="1049"/>
      <c r="C41" s="1049"/>
      <c r="D41" s="1049"/>
      <c r="E41" s="1049"/>
      <c r="F41" s="1049"/>
      <c r="G41" s="1049"/>
      <c r="H41" s="1049"/>
      <c r="I41" s="1049"/>
      <c r="J41" s="1049"/>
      <c r="K41" s="1049"/>
    </row>
    <row r="42" spans="1:11" s="148" customFormat="1" ht="38.25" customHeight="1" x14ac:dyDescent="0.2">
      <c r="A42" s="1072">
        <v>28</v>
      </c>
      <c r="B42" s="1074" t="s">
        <v>57</v>
      </c>
      <c r="C42" s="1075"/>
      <c r="D42" s="1075"/>
      <c r="E42" s="1075"/>
      <c r="F42" s="1075"/>
      <c r="G42" s="1075"/>
      <c r="H42" s="1075"/>
      <c r="I42" s="1075"/>
      <c r="J42" s="1075"/>
      <c r="K42" s="1076"/>
    </row>
    <row r="43" spans="1:11" s="148" customFormat="1" ht="60" customHeight="1" x14ac:dyDescent="0.2">
      <c r="A43" s="1073"/>
      <c r="B43" s="1077" t="s">
        <v>8</v>
      </c>
      <c r="C43" s="1078"/>
      <c r="D43" s="1077" t="s">
        <v>58</v>
      </c>
      <c r="E43" s="1079"/>
      <c r="F43" s="1079"/>
      <c r="G43" s="1079"/>
      <c r="H43" s="1079"/>
      <c r="I43" s="1078"/>
      <c r="J43" s="1077" t="s">
        <v>59</v>
      </c>
      <c r="K43" s="1080"/>
    </row>
    <row r="44" spans="1:11" s="148" customFormat="1" ht="55.5" customHeight="1" x14ac:dyDescent="0.2">
      <c r="A44" s="1073"/>
      <c r="B44" s="1068" t="s">
        <v>316</v>
      </c>
      <c r="C44" s="1069"/>
      <c r="D44" s="1065" t="s">
        <v>498</v>
      </c>
      <c r="E44" s="1066"/>
      <c r="F44" s="1066"/>
      <c r="G44" s="1066"/>
      <c r="H44" s="1066"/>
      <c r="I44" s="1067"/>
      <c r="J44" s="1061">
        <v>6246688</v>
      </c>
      <c r="K44" s="1062"/>
    </row>
    <row r="45" spans="1:11" s="148" customFormat="1" ht="33" customHeight="1" x14ac:dyDescent="0.2">
      <c r="A45" s="1073"/>
      <c r="B45" s="1063" t="s">
        <v>499</v>
      </c>
      <c r="C45" s="1064"/>
      <c r="D45" s="1065" t="s">
        <v>500</v>
      </c>
      <c r="E45" s="1066"/>
      <c r="F45" s="1066"/>
      <c r="G45" s="1066"/>
      <c r="H45" s="1066"/>
      <c r="I45" s="1067"/>
      <c r="J45" s="1061">
        <v>1000000</v>
      </c>
      <c r="K45" s="1062"/>
    </row>
    <row r="46" spans="1:11" s="148" customFormat="1" ht="58.5" customHeight="1" x14ac:dyDescent="0.2">
      <c r="A46" s="1073"/>
      <c r="B46" s="1068" t="s">
        <v>501</v>
      </c>
      <c r="C46" s="1069"/>
      <c r="D46" s="1065" t="s">
        <v>502</v>
      </c>
      <c r="E46" s="1066"/>
      <c r="F46" s="1066"/>
      <c r="G46" s="1066"/>
      <c r="H46" s="1066"/>
      <c r="I46" s="1067"/>
      <c r="J46" s="1061">
        <v>3553312</v>
      </c>
      <c r="K46" s="1062"/>
    </row>
    <row r="47" spans="1:11" s="148" customFormat="1" ht="29.25" customHeight="1" thickBot="1" x14ac:dyDescent="0.25">
      <c r="A47" s="1046" t="s">
        <v>503</v>
      </c>
      <c r="B47" s="1046"/>
      <c r="C47" s="1046"/>
      <c r="D47" s="1046"/>
      <c r="E47" s="1046"/>
      <c r="F47" s="1046"/>
      <c r="G47" s="1046"/>
      <c r="H47" s="1046"/>
      <c r="I47" s="1046"/>
      <c r="J47" s="1047">
        <f>SUM(J44:K46)</f>
        <v>10800000</v>
      </c>
      <c r="K47" s="1048"/>
    </row>
    <row r="48" spans="1:11" s="148" customFormat="1" ht="31.5" customHeight="1" thickBot="1" x14ac:dyDescent="0.25">
      <c r="A48" s="1049"/>
      <c r="B48" s="1049"/>
      <c r="C48" s="1049"/>
      <c r="D48" s="1049"/>
      <c r="E48" s="1049"/>
      <c r="F48" s="1049"/>
      <c r="G48" s="1049"/>
      <c r="H48" s="1049"/>
      <c r="I48" s="1049"/>
      <c r="J48" s="1050"/>
      <c r="K48" s="1050"/>
    </row>
    <row r="49" spans="1:11" s="148" customFormat="1" ht="31.5" customHeight="1" x14ac:dyDescent="0.2">
      <c r="A49" s="1051">
        <v>29</v>
      </c>
      <c r="B49" s="1054" t="s">
        <v>106</v>
      </c>
      <c r="C49" s="1055"/>
      <c r="D49" s="1055"/>
      <c r="E49" s="1055"/>
      <c r="F49" s="1055"/>
      <c r="G49" s="1055"/>
      <c r="H49" s="1055"/>
      <c r="I49" s="1055"/>
      <c r="J49" s="1055"/>
      <c r="K49" s="1056"/>
    </row>
    <row r="50" spans="1:11" s="148" customFormat="1" ht="54.75" customHeight="1" x14ac:dyDescent="0.2">
      <c r="A50" s="1052"/>
      <c r="B50" s="1057" t="s">
        <v>102</v>
      </c>
      <c r="C50" s="1058"/>
      <c r="D50" s="1057" t="s">
        <v>60</v>
      </c>
      <c r="E50" s="1058"/>
      <c r="F50" s="1057" t="s">
        <v>24</v>
      </c>
      <c r="G50" s="1058"/>
      <c r="H50" s="1057" t="s">
        <v>130</v>
      </c>
      <c r="I50" s="1058"/>
      <c r="J50" s="1057" t="s">
        <v>104</v>
      </c>
      <c r="K50" s="1059"/>
    </row>
    <row r="51" spans="1:11" s="148" customFormat="1" ht="45" customHeight="1" x14ac:dyDescent="0.2">
      <c r="A51" s="1052"/>
      <c r="B51" s="1032" t="s">
        <v>181</v>
      </c>
      <c r="C51" s="1033"/>
      <c r="D51" s="1034" t="s">
        <v>182</v>
      </c>
      <c r="E51" s="1035"/>
      <c r="F51" s="1034" t="s">
        <v>183</v>
      </c>
      <c r="G51" s="1035"/>
      <c r="H51" s="1060">
        <v>23000</v>
      </c>
      <c r="I51" s="1039"/>
      <c r="J51" s="1003">
        <v>1090529</v>
      </c>
      <c r="K51" s="1004"/>
    </row>
    <row r="52" spans="1:11" s="148" customFormat="1" ht="40.5" customHeight="1" x14ac:dyDescent="0.2">
      <c r="A52" s="1052"/>
      <c r="B52" s="1032" t="s">
        <v>184</v>
      </c>
      <c r="C52" s="1033"/>
      <c r="D52" s="1034" t="s">
        <v>185</v>
      </c>
      <c r="E52" s="1035"/>
      <c r="F52" s="1034" t="s">
        <v>186</v>
      </c>
      <c r="G52" s="1035"/>
      <c r="H52" s="1038">
        <v>1</v>
      </c>
      <c r="I52" s="1039"/>
      <c r="J52" s="1003">
        <v>79</v>
      </c>
      <c r="K52" s="1004"/>
    </row>
    <row r="53" spans="1:11" s="148" customFormat="1" ht="116.25" customHeight="1" x14ac:dyDescent="0.2">
      <c r="A53" s="1053"/>
      <c r="B53" s="1032" t="s">
        <v>309</v>
      </c>
      <c r="C53" s="1033"/>
      <c r="D53" s="1034" t="s">
        <v>185</v>
      </c>
      <c r="E53" s="1035"/>
      <c r="F53" s="1034" t="s">
        <v>186</v>
      </c>
      <c r="G53" s="1035"/>
      <c r="H53" s="1038">
        <v>1</v>
      </c>
      <c r="I53" s="1039"/>
      <c r="J53" s="1003">
        <v>79</v>
      </c>
      <c r="K53" s="1004"/>
    </row>
    <row r="54" spans="1:11" s="148" customFormat="1" ht="36.75" customHeight="1" x14ac:dyDescent="0.2">
      <c r="A54" s="171"/>
      <c r="B54" s="1032" t="s">
        <v>194</v>
      </c>
      <c r="C54" s="1033"/>
      <c r="D54" s="1034" t="s">
        <v>185</v>
      </c>
      <c r="E54" s="1035"/>
      <c r="F54" s="1034" t="s">
        <v>187</v>
      </c>
      <c r="G54" s="1035"/>
      <c r="H54" s="1042">
        <v>3553312</v>
      </c>
      <c r="I54" s="1043"/>
      <c r="J54" s="1044">
        <v>358000000</v>
      </c>
      <c r="K54" s="1045"/>
    </row>
    <row r="55" spans="1:11" s="148" customFormat="1" ht="36" customHeight="1" x14ac:dyDescent="0.2">
      <c r="A55" s="171"/>
      <c r="B55" s="1032" t="s">
        <v>188</v>
      </c>
      <c r="C55" s="1033"/>
      <c r="D55" s="1034" t="s">
        <v>185</v>
      </c>
      <c r="E55" s="1035"/>
      <c r="F55" s="1034" t="s">
        <v>186</v>
      </c>
      <c r="G55" s="1035"/>
      <c r="H55" s="1038">
        <v>1</v>
      </c>
      <c r="I55" s="1039"/>
      <c r="J55" s="1003">
        <v>20</v>
      </c>
      <c r="K55" s="1004"/>
    </row>
    <row r="56" spans="1:11" s="148" customFormat="1" ht="36.75" customHeight="1" x14ac:dyDescent="0.2">
      <c r="A56" s="171"/>
      <c r="B56" s="1032" t="s">
        <v>189</v>
      </c>
      <c r="C56" s="1033"/>
      <c r="D56" s="1034" t="s">
        <v>185</v>
      </c>
      <c r="E56" s="1035"/>
      <c r="F56" s="1034" t="s">
        <v>186</v>
      </c>
      <c r="G56" s="1035"/>
      <c r="H56" s="1038" t="s">
        <v>211</v>
      </c>
      <c r="I56" s="1039"/>
      <c r="J56" s="1003">
        <v>34</v>
      </c>
      <c r="K56" s="1004"/>
    </row>
    <row r="57" spans="1:11" s="148" customFormat="1" ht="45" customHeight="1" x14ac:dyDescent="0.2">
      <c r="A57" s="171"/>
      <c r="B57" s="1032" t="s">
        <v>190</v>
      </c>
      <c r="C57" s="1033"/>
      <c r="D57" s="1034" t="s">
        <v>182</v>
      </c>
      <c r="E57" s="1035"/>
      <c r="F57" s="1034" t="s">
        <v>191</v>
      </c>
      <c r="G57" s="1035"/>
      <c r="H57" s="1036" t="s">
        <v>211</v>
      </c>
      <c r="I57" s="1037"/>
      <c r="J57" s="1003">
        <v>0</v>
      </c>
      <c r="K57" s="1004"/>
    </row>
    <row r="58" spans="1:11" s="148" customFormat="1" ht="39.75" customHeight="1" x14ac:dyDescent="0.2">
      <c r="A58" s="171"/>
      <c r="B58" s="1032" t="s">
        <v>192</v>
      </c>
      <c r="C58" s="1033"/>
      <c r="D58" s="1034" t="s">
        <v>182</v>
      </c>
      <c r="E58" s="1035"/>
      <c r="F58" s="1034" t="s">
        <v>191</v>
      </c>
      <c r="G58" s="1035"/>
      <c r="H58" s="1036">
        <v>20</v>
      </c>
      <c r="I58" s="1037"/>
      <c r="J58" s="1003">
        <v>0</v>
      </c>
      <c r="K58" s="1004"/>
    </row>
    <row r="59" spans="1:11" s="148" customFormat="1" ht="53.25" customHeight="1" x14ac:dyDescent="0.2">
      <c r="A59" s="171"/>
      <c r="B59" s="1032" t="s">
        <v>193</v>
      </c>
      <c r="C59" s="1033"/>
      <c r="D59" s="1034" t="s">
        <v>185</v>
      </c>
      <c r="E59" s="1035"/>
      <c r="F59" s="1034" t="s">
        <v>186</v>
      </c>
      <c r="G59" s="1035"/>
      <c r="H59" s="1040" t="s">
        <v>211</v>
      </c>
      <c r="I59" s="1041"/>
      <c r="J59" s="1003">
        <v>0</v>
      </c>
      <c r="K59" s="1004"/>
    </row>
    <row r="60" spans="1:11" s="148" customFormat="1" ht="25.5" customHeight="1" thickBot="1" x14ac:dyDescent="0.25">
      <c r="A60" s="172"/>
      <c r="B60" s="172"/>
      <c r="C60" s="172"/>
      <c r="D60" s="172"/>
      <c r="E60" s="172"/>
      <c r="F60" s="172"/>
      <c r="G60" s="172"/>
      <c r="H60" s="172"/>
      <c r="I60" s="172"/>
      <c r="J60" s="172"/>
      <c r="K60" s="172"/>
    </row>
    <row r="61" spans="1:11" s="148" customFormat="1" ht="45.75" customHeight="1" thickBot="1" x14ac:dyDescent="0.25">
      <c r="A61" s="173">
        <v>30</v>
      </c>
      <c r="B61" s="1027" t="s">
        <v>15</v>
      </c>
      <c r="C61" s="1028"/>
      <c r="D61" s="1029" t="s">
        <v>132</v>
      </c>
      <c r="E61" s="1030"/>
      <c r="F61" s="1030"/>
      <c r="G61" s="1030"/>
      <c r="H61" s="1030"/>
      <c r="I61" s="1030"/>
      <c r="J61" s="1030"/>
      <c r="K61" s="1031"/>
    </row>
    <row r="83" spans="1:1" x14ac:dyDescent="0.2">
      <c r="A83" s="174" t="s">
        <v>504</v>
      </c>
    </row>
    <row r="84" spans="1:1" x14ac:dyDescent="0.2">
      <c r="A84" s="174" t="s">
        <v>116</v>
      </c>
    </row>
    <row r="85" spans="1:1" x14ac:dyDescent="0.2">
      <c r="A85" s="174" t="s">
        <v>505</v>
      </c>
    </row>
    <row r="86" spans="1:1" x14ac:dyDescent="0.2">
      <c r="A86" s="174" t="s">
        <v>506</v>
      </c>
    </row>
    <row r="87" spans="1:1" x14ac:dyDescent="0.2">
      <c r="A87" s="174" t="s">
        <v>507</v>
      </c>
    </row>
    <row r="88" spans="1:1" x14ac:dyDescent="0.2">
      <c r="A88" s="174" t="s">
        <v>508</v>
      </c>
    </row>
    <row r="89" spans="1:1" x14ac:dyDescent="0.2">
      <c r="A89" s="174" t="s">
        <v>509</v>
      </c>
    </row>
    <row r="90" spans="1:1" x14ac:dyDescent="0.2">
      <c r="A90" s="174" t="s">
        <v>510</v>
      </c>
    </row>
    <row r="91" spans="1:1" x14ac:dyDescent="0.2">
      <c r="A91" s="174" t="s">
        <v>511</v>
      </c>
    </row>
    <row r="92" spans="1:1" x14ac:dyDescent="0.2">
      <c r="A92" s="174" t="s">
        <v>512</v>
      </c>
    </row>
    <row r="93" spans="1:1" x14ac:dyDescent="0.2">
      <c r="A93" s="174" t="s">
        <v>513</v>
      </c>
    </row>
    <row r="94" spans="1:1" x14ac:dyDescent="0.2">
      <c r="A94" s="174" t="s">
        <v>514</v>
      </c>
    </row>
    <row r="95" spans="1:1" x14ac:dyDescent="0.2">
      <c r="A95" s="174" t="s">
        <v>515</v>
      </c>
    </row>
    <row r="96" spans="1:1" x14ac:dyDescent="0.2">
      <c r="A96" s="174" t="s">
        <v>516</v>
      </c>
    </row>
    <row r="97" spans="1:1" x14ac:dyDescent="0.2">
      <c r="A97" s="174" t="s">
        <v>517</v>
      </c>
    </row>
    <row r="98" spans="1:1" x14ac:dyDescent="0.2">
      <c r="A98" s="174" t="s">
        <v>518</v>
      </c>
    </row>
    <row r="99" spans="1:1" x14ac:dyDescent="0.2">
      <c r="A99" s="174" t="s">
        <v>519</v>
      </c>
    </row>
    <row r="100" spans="1:1" x14ac:dyDescent="0.2">
      <c r="A100" s="174" t="s">
        <v>520</v>
      </c>
    </row>
    <row r="101" spans="1:1" ht="15" x14ac:dyDescent="0.25">
      <c r="A101" s="175"/>
    </row>
    <row r="102" spans="1:1" ht="15" x14ac:dyDescent="0.25">
      <c r="A102" s="175"/>
    </row>
    <row r="103" spans="1:1" x14ac:dyDescent="0.2">
      <c r="A103" s="176" t="s">
        <v>178</v>
      </c>
    </row>
    <row r="104" spans="1:1" x14ac:dyDescent="0.2">
      <c r="A104" s="176" t="s">
        <v>521</v>
      </c>
    </row>
    <row r="105" spans="1:1" x14ac:dyDescent="0.2">
      <c r="A105" s="176" t="s">
        <v>522</v>
      </c>
    </row>
    <row r="106" spans="1:1" x14ac:dyDescent="0.2">
      <c r="A106" s="176" t="s">
        <v>523</v>
      </c>
    </row>
    <row r="107" spans="1:1" ht="15" x14ac:dyDescent="0.25">
      <c r="A107" s="175"/>
    </row>
    <row r="108" spans="1:1" ht="15" x14ac:dyDescent="0.25">
      <c r="A108" s="175"/>
    </row>
    <row r="109" spans="1:1" x14ac:dyDescent="0.2">
      <c r="A109" s="174" t="s">
        <v>524</v>
      </c>
    </row>
    <row r="110" spans="1:1" x14ac:dyDescent="0.2">
      <c r="A110" s="174" t="s">
        <v>525</v>
      </c>
    </row>
    <row r="111" spans="1:1" x14ac:dyDescent="0.2">
      <c r="A111" s="174" t="s">
        <v>526</v>
      </c>
    </row>
    <row r="112" spans="1:1" x14ac:dyDescent="0.2">
      <c r="A112" s="174" t="s">
        <v>527</v>
      </c>
    </row>
    <row r="113" spans="1:1" x14ac:dyDescent="0.2">
      <c r="A113" s="174" t="s">
        <v>528</v>
      </c>
    </row>
    <row r="114" spans="1:1" x14ac:dyDescent="0.2">
      <c r="A114" s="174" t="s">
        <v>493</v>
      </c>
    </row>
    <row r="115" spans="1:1" x14ac:dyDescent="0.2">
      <c r="A115" s="174" t="s">
        <v>529</v>
      </c>
    </row>
    <row r="116" spans="1:1" x14ac:dyDescent="0.2">
      <c r="A116" s="174" t="s">
        <v>530</v>
      </c>
    </row>
    <row r="117" spans="1:1" x14ac:dyDescent="0.2">
      <c r="A117" s="174" t="s">
        <v>531</v>
      </c>
    </row>
    <row r="118" spans="1:1" x14ac:dyDescent="0.2">
      <c r="A118" s="174" t="s">
        <v>319</v>
      </c>
    </row>
    <row r="119" spans="1:1" x14ac:dyDescent="0.2">
      <c r="A119" s="174" t="s">
        <v>532</v>
      </c>
    </row>
    <row r="120" spans="1:1" x14ac:dyDescent="0.2">
      <c r="A120" s="174" t="s">
        <v>533</v>
      </c>
    </row>
    <row r="121" spans="1:1" x14ac:dyDescent="0.2">
      <c r="A121" s="174" t="s">
        <v>534</v>
      </c>
    </row>
    <row r="122" spans="1:1" x14ac:dyDescent="0.2">
      <c r="A122" s="174" t="s">
        <v>535</v>
      </c>
    </row>
    <row r="123" spans="1:1" x14ac:dyDescent="0.2">
      <c r="A123" s="174" t="s">
        <v>536</v>
      </c>
    </row>
    <row r="124" spans="1:1" x14ac:dyDescent="0.2">
      <c r="A124" s="174" t="s">
        <v>537</v>
      </c>
    </row>
    <row r="125" spans="1:1" x14ac:dyDescent="0.2">
      <c r="A125" s="174" t="s">
        <v>538</v>
      </c>
    </row>
    <row r="126" spans="1:1" x14ac:dyDescent="0.2">
      <c r="A126" s="174" t="s">
        <v>539</v>
      </c>
    </row>
    <row r="127" spans="1:1" x14ac:dyDescent="0.2">
      <c r="A127" s="174" t="s">
        <v>540</v>
      </c>
    </row>
    <row r="128" spans="1:1" x14ac:dyDescent="0.2">
      <c r="A128" s="174" t="s">
        <v>541</v>
      </c>
    </row>
    <row r="129" spans="1:1" x14ac:dyDescent="0.2">
      <c r="A129" s="174" t="s">
        <v>542</v>
      </c>
    </row>
    <row r="130" spans="1:1" x14ac:dyDescent="0.2">
      <c r="A130" s="174" t="s">
        <v>543</v>
      </c>
    </row>
    <row r="131" spans="1:1" x14ac:dyDescent="0.2">
      <c r="A131" s="174" t="s">
        <v>544</v>
      </c>
    </row>
    <row r="132" spans="1:1" x14ac:dyDescent="0.2">
      <c r="A132" s="174" t="s">
        <v>545</v>
      </c>
    </row>
    <row r="133" spans="1:1" x14ac:dyDescent="0.2">
      <c r="A133" s="174" t="s">
        <v>546</v>
      </c>
    </row>
    <row r="134" spans="1:1" x14ac:dyDescent="0.2">
      <c r="A134" s="174" t="s">
        <v>547</v>
      </c>
    </row>
    <row r="135" spans="1:1" x14ac:dyDescent="0.2">
      <c r="A135" s="174" t="s">
        <v>548</v>
      </c>
    </row>
    <row r="136" spans="1:1" x14ac:dyDescent="0.2">
      <c r="A136" s="174" t="s">
        <v>549</v>
      </c>
    </row>
    <row r="137" spans="1:1" x14ac:dyDescent="0.2">
      <c r="A137" s="174" t="s">
        <v>550</v>
      </c>
    </row>
    <row r="138" spans="1:1" x14ac:dyDescent="0.2">
      <c r="A138" s="174" t="s">
        <v>551</v>
      </c>
    </row>
    <row r="139" spans="1:1" x14ac:dyDescent="0.2">
      <c r="A139" s="174" t="s">
        <v>552</v>
      </c>
    </row>
    <row r="140" spans="1:1" x14ac:dyDescent="0.2">
      <c r="A140" s="174" t="s">
        <v>553</v>
      </c>
    </row>
    <row r="141" spans="1:1" x14ac:dyDescent="0.2">
      <c r="A141" s="174" t="s">
        <v>554</v>
      </c>
    </row>
    <row r="142" spans="1:1" x14ac:dyDescent="0.2">
      <c r="A142" s="174" t="s">
        <v>555</v>
      </c>
    </row>
    <row r="143" spans="1:1" x14ac:dyDescent="0.2">
      <c r="A143" s="174" t="s">
        <v>556</v>
      </c>
    </row>
    <row r="144" spans="1:1" x14ac:dyDescent="0.2">
      <c r="A144" s="174" t="s">
        <v>557</v>
      </c>
    </row>
    <row r="145" spans="1:1" x14ac:dyDescent="0.2">
      <c r="A145" s="174" t="s">
        <v>558</v>
      </c>
    </row>
    <row r="146" spans="1:1" ht="15" x14ac:dyDescent="0.25">
      <c r="A146" s="175"/>
    </row>
    <row r="147" spans="1:1" ht="15" x14ac:dyDescent="0.25">
      <c r="A147" s="175"/>
    </row>
    <row r="148" spans="1:1" x14ac:dyDescent="0.2">
      <c r="A148" s="96" t="s">
        <v>92</v>
      </c>
    </row>
    <row r="149" spans="1:1" x14ac:dyDescent="0.2">
      <c r="A149" s="96" t="s">
        <v>93</v>
      </c>
    </row>
    <row r="150" spans="1:1" ht="15" x14ac:dyDescent="0.25">
      <c r="A150" s="175"/>
    </row>
    <row r="151" spans="1:1" ht="15" x14ac:dyDescent="0.25">
      <c r="A151" s="175"/>
    </row>
    <row r="152" spans="1:1" x14ac:dyDescent="0.2">
      <c r="A152" s="96" t="s">
        <v>559</v>
      </c>
    </row>
    <row r="153" spans="1:1" x14ac:dyDescent="0.2">
      <c r="A153" s="96" t="s">
        <v>560</v>
      </c>
    </row>
    <row r="154" spans="1:1" x14ac:dyDescent="0.2">
      <c r="A154" s="96" t="s">
        <v>318</v>
      </c>
    </row>
    <row r="155" spans="1:1" x14ac:dyDescent="0.2">
      <c r="A155" s="96" t="s">
        <v>561</v>
      </c>
    </row>
    <row r="156" spans="1:1" ht="15" x14ac:dyDescent="0.25">
      <c r="A156" s="175"/>
    </row>
    <row r="157" spans="1:1" ht="15" x14ac:dyDescent="0.25">
      <c r="A157" s="175"/>
    </row>
    <row r="158" spans="1:1" x14ac:dyDescent="0.2">
      <c r="A158" s="96" t="s">
        <v>562</v>
      </c>
    </row>
    <row r="159" spans="1:1" x14ac:dyDescent="0.2">
      <c r="A159" s="96" t="s">
        <v>563</v>
      </c>
    </row>
    <row r="160" spans="1:1" x14ac:dyDescent="0.2">
      <c r="A160" s="96" t="s">
        <v>317</v>
      </c>
    </row>
    <row r="161" spans="1:1" x14ac:dyDescent="0.2">
      <c r="A161" s="96" t="s">
        <v>564</v>
      </c>
    </row>
    <row r="162" spans="1:1" x14ac:dyDescent="0.2">
      <c r="A162" s="96" t="s">
        <v>565</v>
      </c>
    </row>
    <row r="163" spans="1:1" x14ac:dyDescent="0.2">
      <c r="A163" s="96" t="s">
        <v>566</v>
      </c>
    </row>
  </sheetData>
  <mergeCells count="141">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B22:C22"/>
    <mergeCell ref="D22:K22"/>
    <mergeCell ref="B23:C23"/>
    <mergeCell ref="D23:K23"/>
    <mergeCell ref="B24:C24"/>
    <mergeCell ref="D24:K24"/>
    <mergeCell ref="B18:C18"/>
    <mergeCell ref="D18:K18"/>
    <mergeCell ref="B19:C19"/>
    <mergeCell ref="D19:K19"/>
    <mergeCell ref="A20:K20"/>
    <mergeCell ref="B21:C21"/>
    <mergeCell ref="D21:K21"/>
    <mergeCell ref="A28:K28"/>
    <mergeCell ref="B29:C29"/>
    <mergeCell ref="D29:K29"/>
    <mergeCell ref="B30:C30"/>
    <mergeCell ref="D30:K30"/>
    <mergeCell ref="B31:C31"/>
    <mergeCell ref="D31:K31"/>
    <mergeCell ref="B25:C25"/>
    <mergeCell ref="D25:K25"/>
    <mergeCell ref="B26:C26"/>
    <mergeCell ref="D26:K26"/>
    <mergeCell ref="B27:C27"/>
    <mergeCell ref="D27:K27"/>
    <mergeCell ref="B34:C34"/>
    <mergeCell ref="D34:K34"/>
    <mergeCell ref="A35:K35"/>
    <mergeCell ref="A36:C36"/>
    <mergeCell ref="B37:C37"/>
    <mergeCell ref="B38:C38"/>
    <mergeCell ref="A32:K32"/>
    <mergeCell ref="B33:C33"/>
    <mergeCell ref="D33:E33"/>
    <mergeCell ref="F33:G33"/>
    <mergeCell ref="H33:I33"/>
    <mergeCell ref="J33:K33"/>
    <mergeCell ref="J44:K44"/>
    <mergeCell ref="B45:C45"/>
    <mergeCell ref="D45:I45"/>
    <mergeCell ref="J45:K45"/>
    <mergeCell ref="B46:C46"/>
    <mergeCell ref="D46:I46"/>
    <mergeCell ref="J46:K46"/>
    <mergeCell ref="B39:C39"/>
    <mergeCell ref="B40:C40"/>
    <mergeCell ref="A41:K41"/>
    <mergeCell ref="A42:A46"/>
    <mergeCell ref="B42:K42"/>
    <mergeCell ref="B43:C43"/>
    <mergeCell ref="D43:I43"/>
    <mergeCell ref="J43:K43"/>
    <mergeCell ref="B44:C44"/>
    <mergeCell ref="D44:I44"/>
    <mergeCell ref="A47:I47"/>
    <mergeCell ref="J47:K47"/>
    <mergeCell ref="A48:K48"/>
    <mergeCell ref="A49:A53"/>
    <mergeCell ref="B49:K49"/>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9:C59"/>
    <mergeCell ref="D59:E59"/>
    <mergeCell ref="F59:G59"/>
    <mergeCell ref="H59:I59"/>
    <mergeCell ref="J59:K59"/>
    <mergeCell ref="B61:C61"/>
    <mergeCell ref="D61:K61"/>
    <mergeCell ref="B57:C57"/>
    <mergeCell ref="D57:E57"/>
    <mergeCell ref="F57:G57"/>
    <mergeCell ref="H57:I57"/>
    <mergeCell ref="J57:K57"/>
    <mergeCell ref="B58:C58"/>
    <mergeCell ref="D58:E58"/>
    <mergeCell ref="F58:G58"/>
    <mergeCell ref="H58:I58"/>
    <mergeCell ref="J58:K58"/>
  </mergeCells>
  <conditionalFormatting sqref="F33:G33 J33:K33 D22:D26">
    <cfRule type="containsText" dxfId="69" priority="1" stopIfTrue="1" operator="containsText" text="wybierz">
      <formula>NOT(ISERROR(SEARCH("wybierz",D22)))</formula>
    </cfRule>
  </conditionalFormatting>
  <dataValidations count="3">
    <dataValidation type="list" allowBlank="1" showInputMessage="1" showErrorMessage="1"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ormula1>$A$859:$A$862</formula1>
    </dataValidation>
    <dataValidation type="list" allowBlank="1" showInputMessage="1" showErrorMessage="1" prompt="wybierz Program z listy" sqref="E10:K10 JA10:JG10 SW10:TC10 ACS10:ACY10 AMO10:AMU10 AWK10:AWQ10 BGG10:BGM10 BQC10:BQI10 BZY10:CAE10 CJU10:CKA10 CTQ10:CTW10 DDM10:DDS10 DNI10:DNO10 DXE10:DXK10 EHA10:EHG10 EQW10:ERC10 FAS10:FAY10 FKO10:FKU10 FUK10:FUQ10 GEG10:GEM10 GOC10:GOI10 GXY10:GYE10 HHU10:HIA10 HRQ10:HRW10 IBM10:IBS10 ILI10:ILO10 IVE10:IVK10 JFA10:JFG10 JOW10:JPC10 JYS10:JYY10 KIO10:KIU10 KSK10:KSQ10 LCG10:LCM10 LMC10:LMI10 LVY10:LWE10 MFU10:MGA10 MPQ10:MPW10 MZM10:MZS10 NJI10:NJO10 NTE10:NTK10 ODA10:ODG10 OMW10:ONC10 OWS10:OWY10 PGO10:PGU10 PQK10:PQQ10 QAG10:QAM10 QKC10:QKI10 QTY10:QUE10 RDU10:REA10 RNQ10:RNW10 RXM10:RXS10 SHI10:SHO10 SRE10:SRK10 TBA10:TBG10 TKW10:TLC10 TUS10:TUY10 UEO10:UEU10 UOK10:UOQ10 UYG10:UYM10 VIC10:VII10 VRY10:VSE10 WBU10:WCA10 WLQ10:WLW10 WVM10:WVS10 E65546:K65546 JA65546:JG65546 SW65546:TC65546 ACS65546:ACY65546 AMO65546:AMU65546 AWK65546:AWQ65546 BGG65546:BGM65546 BQC65546:BQI65546 BZY65546:CAE65546 CJU65546:CKA65546 CTQ65546:CTW65546 DDM65546:DDS65546 DNI65546:DNO65546 DXE65546:DXK65546 EHA65546:EHG65546 EQW65546:ERC65546 FAS65546:FAY65546 FKO65546:FKU65546 FUK65546:FUQ65546 GEG65546:GEM65546 GOC65546:GOI65546 GXY65546:GYE65546 HHU65546:HIA65546 HRQ65546:HRW65546 IBM65546:IBS65546 ILI65546:ILO65546 IVE65546:IVK65546 JFA65546:JFG65546 JOW65546:JPC65546 JYS65546:JYY65546 KIO65546:KIU65546 KSK65546:KSQ65546 LCG65546:LCM65546 LMC65546:LMI65546 LVY65546:LWE65546 MFU65546:MGA65546 MPQ65546:MPW65546 MZM65546:MZS65546 NJI65546:NJO65546 NTE65546:NTK65546 ODA65546:ODG65546 OMW65546:ONC65546 OWS65546:OWY65546 PGO65546:PGU65546 PQK65546:PQQ65546 QAG65546:QAM65546 QKC65546:QKI65546 QTY65546:QUE65546 RDU65546:REA65546 RNQ65546:RNW65546 RXM65546:RXS65546 SHI65546:SHO65546 SRE65546:SRK65546 TBA65546:TBG65546 TKW65546:TLC65546 TUS65546:TUY65546 UEO65546:UEU65546 UOK65546:UOQ65546 UYG65546:UYM65546 VIC65546:VII65546 VRY65546:VSE65546 WBU65546:WCA65546 WLQ65546:WLW65546 WVM65546:WVS65546 E131082:K131082 JA131082:JG131082 SW131082:TC131082 ACS131082:ACY131082 AMO131082:AMU131082 AWK131082:AWQ131082 BGG131082:BGM131082 BQC131082:BQI131082 BZY131082:CAE131082 CJU131082:CKA131082 CTQ131082:CTW131082 DDM131082:DDS131082 DNI131082:DNO131082 DXE131082:DXK131082 EHA131082:EHG131082 EQW131082:ERC131082 FAS131082:FAY131082 FKO131082:FKU131082 FUK131082:FUQ131082 GEG131082:GEM131082 GOC131082:GOI131082 GXY131082:GYE131082 HHU131082:HIA131082 HRQ131082:HRW131082 IBM131082:IBS131082 ILI131082:ILO131082 IVE131082:IVK131082 JFA131082:JFG131082 JOW131082:JPC131082 JYS131082:JYY131082 KIO131082:KIU131082 KSK131082:KSQ131082 LCG131082:LCM131082 LMC131082:LMI131082 LVY131082:LWE131082 MFU131082:MGA131082 MPQ131082:MPW131082 MZM131082:MZS131082 NJI131082:NJO131082 NTE131082:NTK131082 ODA131082:ODG131082 OMW131082:ONC131082 OWS131082:OWY131082 PGO131082:PGU131082 PQK131082:PQQ131082 QAG131082:QAM131082 QKC131082:QKI131082 QTY131082:QUE131082 RDU131082:REA131082 RNQ131082:RNW131082 RXM131082:RXS131082 SHI131082:SHO131082 SRE131082:SRK131082 TBA131082:TBG131082 TKW131082:TLC131082 TUS131082:TUY131082 UEO131082:UEU131082 UOK131082:UOQ131082 UYG131082:UYM131082 VIC131082:VII131082 VRY131082:VSE131082 WBU131082:WCA131082 WLQ131082:WLW131082 WVM131082:WVS131082 E196618:K196618 JA196618:JG196618 SW196618:TC196618 ACS196618:ACY196618 AMO196618:AMU196618 AWK196618:AWQ196618 BGG196618:BGM196618 BQC196618:BQI196618 BZY196618:CAE196618 CJU196618:CKA196618 CTQ196618:CTW196618 DDM196618:DDS196618 DNI196618:DNO196618 DXE196618:DXK196618 EHA196618:EHG196618 EQW196618:ERC196618 FAS196618:FAY196618 FKO196618:FKU196618 FUK196618:FUQ196618 GEG196618:GEM196618 GOC196618:GOI196618 GXY196618:GYE196618 HHU196618:HIA196618 HRQ196618:HRW196618 IBM196618:IBS196618 ILI196618:ILO196618 IVE196618:IVK196618 JFA196618:JFG196618 JOW196618:JPC196618 JYS196618:JYY196618 KIO196618:KIU196618 KSK196618:KSQ196618 LCG196618:LCM196618 LMC196618:LMI196618 LVY196618:LWE196618 MFU196618:MGA196618 MPQ196618:MPW196618 MZM196618:MZS196618 NJI196618:NJO196618 NTE196618:NTK196618 ODA196618:ODG196618 OMW196618:ONC196618 OWS196618:OWY196618 PGO196618:PGU196618 PQK196618:PQQ196618 QAG196618:QAM196618 QKC196618:QKI196618 QTY196618:QUE196618 RDU196618:REA196618 RNQ196618:RNW196618 RXM196618:RXS196618 SHI196618:SHO196618 SRE196618:SRK196618 TBA196618:TBG196618 TKW196618:TLC196618 TUS196618:TUY196618 UEO196618:UEU196618 UOK196618:UOQ196618 UYG196618:UYM196618 VIC196618:VII196618 VRY196618:VSE196618 WBU196618:WCA196618 WLQ196618:WLW196618 WVM196618:WVS196618 E262154:K262154 JA262154:JG262154 SW262154:TC262154 ACS262154:ACY262154 AMO262154:AMU262154 AWK262154:AWQ262154 BGG262154:BGM262154 BQC262154:BQI262154 BZY262154:CAE262154 CJU262154:CKA262154 CTQ262154:CTW262154 DDM262154:DDS262154 DNI262154:DNO262154 DXE262154:DXK262154 EHA262154:EHG262154 EQW262154:ERC262154 FAS262154:FAY262154 FKO262154:FKU262154 FUK262154:FUQ262154 GEG262154:GEM262154 GOC262154:GOI262154 GXY262154:GYE262154 HHU262154:HIA262154 HRQ262154:HRW262154 IBM262154:IBS262154 ILI262154:ILO262154 IVE262154:IVK262154 JFA262154:JFG262154 JOW262154:JPC262154 JYS262154:JYY262154 KIO262154:KIU262154 KSK262154:KSQ262154 LCG262154:LCM262154 LMC262154:LMI262154 LVY262154:LWE262154 MFU262154:MGA262154 MPQ262154:MPW262154 MZM262154:MZS262154 NJI262154:NJO262154 NTE262154:NTK262154 ODA262154:ODG262154 OMW262154:ONC262154 OWS262154:OWY262154 PGO262154:PGU262154 PQK262154:PQQ262154 QAG262154:QAM262154 QKC262154:QKI262154 QTY262154:QUE262154 RDU262154:REA262154 RNQ262154:RNW262154 RXM262154:RXS262154 SHI262154:SHO262154 SRE262154:SRK262154 TBA262154:TBG262154 TKW262154:TLC262154 TUS262154:TUY262154 UEO262154:UEU262154 UOK262154:UOQ262154 UYG262154:UYM262154 VIC262154:VII262154 VRY262154:VSE262154 WBU262154:WCA262154 WLQ262154:WLW262154 WVM262154:WVS262154 E327690:K327690 JA327690:JG327690 SW327690:TC327690 ACS327690:ACY327690 AMO327690:AMU327690 AWK327690:AWQ327690 BGG327690:BGM327690 BQC327690:BQI327690 BZY327690:CAE327690 CJU327690:CKA327690 CTQ327690:CTW327690 DDM327690:DDS327690 DNI327690:DNO327690 DXE327690:DXK327690 EHA327690:EHG327690 EQW327690:ERC327690 FAS327690:FAY327690 FKO327690:FKU327690 FUK327690:FUQ327690 GEG327690:GEM327690 GOC327690:GOI327690 GXY327690:GYE327690 HHU327690:HIA327690 HRQ327690:HRW327690 IBM327690:IBS327690 ILI327690:ILO327690 IVE327690:IVK327690 JFA327690:JFG327690 JOW327690:JPC327690 JYS327690:JYY327690 KIO327690:KIU327690 KSK327690:KSQ327690 LCG327690:LCM327690 LMC327690:LMI327690 LVY327690:LWE327690 MFU327690:MGA327690 MPQ327690:MPW327690 MZM327690:MZS327690 NJI327690:NJO327690 NTE327690:NTK327690 ODA327690:ODG327690 OMW327690:ONC327690 OWS327690:OWY327690 PGO327690:PGU327690 PQK327690:PQQ327690 QAG327690:QAM327690 QKC327690:QKI327690 QTY327690:QUE327690 RDU327690:REA327690 RNQ327690:RNW327690 RXM327690:RXS327690 SHI327690:SHO327690 SRE327690:SRK327690 TBA327690:TBG327690 TKW327690:TLC327690 TUS327690:TUY327690 UEO327690:UEU327690 UOK327690:UOQ327690 UYG327690:UYM327690 VIC327690:VII327690 VRY327690:VSE327690 WBU327690:WCA327690 WLQ327690:WLW327690 WVM327690:WVS327690 E393226:K393226 JA393226:JG393226 SW393226:TC393226 ACS393226:ACY393226 AMO393226:AMU393226 AWK393226:AWQ393226 BGG393226:BGM393226 BQC393226:BQI393226 BZY393226:CAE393226 CJU393226:CKA393226 CTQ393226:CTW393226 DDM393226:DDS393226 DNI393226:DNO393226 DXE393226:DXK393226 EHA393226:EHG393226 EQW393226:ERC393226 FAS393226:FAY393226 FKO393226:FKU393226 FUK393226:FUQ393226 GEG393226:GEM393226 GOC393226:GOI393226 GXY393226:GYE393226 HHU393226:HIA393226 HRQ393226:HRW393226 IBM393226:IBS393226 ILI393226:ILO393226 IVE393226:IVK393226 JFA393226:JFG393226 JOW393226:JPC393226 JYS393226:JYY393226 KIO393226:KIU393226 KSK393226:KSQ393226 LCG393226:LCM393226 LMC393226:LMI393226 LVY393226:LWE393226 MFU393226:MGA393226 MPQ393226:MPW393226 MZM393226:MZS393226 NJI393226:NJO393226 NTE393226:NTK393226 ODA393226:ODG393226 OMW393226:ONC393226 OWS393226:OWY393226 PGO393226:PGU393226 PQK393226:PQQ393226 QAG393226:QAM393226 QKC393226:QKI393226 QTY393226:QUE393226 RDU393226:REA393226 RNQ393226:RNW393226 RXM393226:RXS393226 SHI393226:SHO393226 SRE393226:SRK393226 TBA393226:TBG393226 TKW393226:TLC393226 TUS393226:TUY393226 UEO393226:UEU393226 UOK393226:UOQ393226 UYG393226:UYM393226 VIC393226:VII393226 VRY393226:VSE393226 WBU393226:WCA393226 WLQ393226:WLW393226 WVM393226:WVS393226 E458762:K458762 JA458762:JG458762 SW458762:TC458762 ACS458762:ACY458762 AMO458762:AMU458762 AWK458762:AWQ458762 BGG458762:BGM458762 BQC458762:BQI458762 BZY458762:CAE458762 CJU458762:CKA458762 CTQ458762:CTW458762 DDM458762:DDS458762 DNI458762:DNO458762 DXE458762:DXK458762 EHA458762:EHG458762 EQW458762:ERC458762 FAS458762:FAY458762 FKO458762:FKU458762 FUK458762:FUQ458762 GEG458762:GEM458762 GOC458762:GOI458762 GXY458762:GYE458762 HHU458762:HIA458762 HRQ458762:HRW458762 IBM458762:IBS458762 ILI458762:ILO458762 IVE458762:IVK458762 JFA458762:JFG458762 JOW458762:JPC458762 JYS458762:JYY458762 KIO458762:KIU458762 KSK458762:KSQ458762 LCG458762:LCM458762 LMC458762:LMI458762 LVY458762:LWE458762 MFU458762:MGA458762 MPQ458762:MPW458762 MZM458762:MZS458762 NJI458762:NJO458762 NTE458762:NTK458762 ODA458762:ODG458762 OMW458762:ONC458762 OWS458762:OWY458762 PGO458762:PGU458762 PQK458762:PQQ458762 QAG458762:QAM458762 QKC458762:QKI458762 QTY458762:QUE458762 RDU458762:REA458762 RNQ458762:RNW458762 RXM458762:RXS458762 SHI458762:SHO458762 SRE458762:SRK458762 TBA458762:TBG458762 TKW458762:TLC458762 TUS458762:TUY458762 UEO458762:UEU458762 UOK458762:UOQ458762 UYG458762:UYM458762 VIC458762:VII458762 VRY458762:VSE458762 WBU458762:WCA458762 WLQ458762:WLW458762 WVM458762:WVS458762 E524298:K524298 JA524298:JG524298 SW524298:TC524298 ACS524298:ACY524298 AMO524298:AMU524298 AWK524298:AWQ524298 BGG524298:BGM524298 BQC524298:BQI524298 BZY524298:CAE524298 CJU524298:CKA524298 CTQ524298:CTW524298 DDM524298:DDS524298 DNI524298:DNO524298 DXE524298:DXK524298 EHA524298:EHG524298 EQW524298:ERC524298 FAS524298:FAY524298 FKO524298:FKU524298 FUK524298:FUQ524298 GEG524298:GEM524298 GOC524298:GOI524298 GXY524298:GYE524298 HHU524298:HIA524298 HRQ524298:HRW524298 IBM524298:IBS524298 ILI524298:ILO524298 IVE524298:IVK524298 JFA524298:JFG524298 JOW524298:JPC524298 JYS524298:JYY524298 KIO524298:KIU524298 KSK524298:KSQ524298 LCG524298:LCM524298 LMC524298:LMI524298 LVY524298:LWE524298 MFU524298:MGA524298 MPQ524298:MPW524298 MZM524298:MZS524298 NJI524298:NJO524298 NTE524298:NTK524298 ODA524298:ODG524298 OMW524298:ONC524298 OWS524298:OWY524298 PGO524298:PGU524298 PQK524298:PQQ524298 QAG524298:QAM524298 QKC524298:QKI524298 QTY524298:QUE524298 RDU524298:REA524298 RNQ524298:RNW524298 RXM524298:RXS524298 SHI524298:SHO524298 SRE524298:SRK524298 TBA524298:TBG524298 TKW524298:TLC524298 TUS524298:TUY524298 UEO524298:UEU524298 UOK524298:UOQ524298 UYG524298:UYM524298 VIC524298:VII524298 VRY524298:VSE524298 WBU524298:WCA524298 WLQ524298:WLW524298 WVM524298:WVS524298 E589834:K589834 JA589834:JG589834 SW589834:TC589834 ACS589834:ACY589834 AMO589834:AMU589834 AWK589834:AWQ589834 BGG589834:BGM589834 BQC589834:BQI589834 BZY589834:CAE589834 CJU589834:CKA589834 CTQ589834:CTW589834 DDM589834:DDS589834 DNI589834:DNO589834 DXE589834:DXK589834 EHA589834:EHG589834 EQW589834:ERC589834 FAS589834:FAY589834 FKO589834:FKU589834 FUK589834:FUQ589834 GEG589834:GEM589834 GOC589834:GOI589834 GXY589834:GYE589834 HHU589834:HIA589834 HRQ589834:HRW589834 IBM589834:IBS589834 ILI589834:ILO589834 IVE589834:IVK589834 JFA589834:JFG589834 JOW589834:JPC589834 JYS589834:JYY589834 KIO589834:KIU589834 KSK589834:KSQ589834 LCG589834:LCM589834 LMC589834:LMI589834 LVY589834:LWE589834 MFU589834:MGA589834 MPQ589834:MPW589834 MZM589834:MZS589834 NJI589834:NJO589834 NTE589834:NTK589834 ODA589834:ODG589834 OMW589834:ONC589834 OWS589834:OWY589834 PGO589834:PGU589834 PQK589834:PQQ589834 QAG589834:QAM589834 QKC589834:QKI589834 QTY589834:QUE589834 RDU589834:REA589834 RNQ589834:RNW589834 RXM589834:RXS589834 SHI589834:SHO589834 SRE589834:SRK589834 TBA589834:TBG589834 TKW589834:TLC589834 TUS589834:TUY589834 UEO589834:UEU589834 UOK589834:UOQ589834 UYG589834:UYM589834 VIC589834:VII589834 VRY589834:VSE589834 WBU589834:WCA589834 WLQ589834:WLW589834 WVM589834:WVS589834 E655370:K655370 JA655370:JG655370 SW655370:TC655370 ACS655370:ACY655370 AMO655370:AMU655370 AWK655370:AWQ655370 BGG655370:BGM655370 BQC655370:BQI655370 BZY655370:CAE655370 CJU655370:CKA655370 CTQ655370:CTW655370 DDM655370:DDS655370 DNI655370:DNO655370 DXE655370:DXK655370 EHA655370:EHG655370 EQW655370:ERC655370 FAS655370:FAY655370 FKO655370:FKU655370 FUK655370:FUQ655370 GEG655370:GEM655370 GOC655370:GOI655370 GXY655370:GYE655370 HHU655370:HIA655370 HRQ655370:HRW655370 IBM655370:IBS655370 ILI655370:ILO655370 IVE655370:IVK655370 JFA655370:JFG655370 JOW655370:JPC655370 JYS655370:JYY655370 KIO655370:KIU655370 KSK655370:KSQ655370 LCG655370:LCM655370 LMC655370:LMI655370 LVY655370:LWE655370 MFU655370:MGA655370 MPQ655370:MPW655370 MZM655370:MZS655370 NJI655370:NJO655370 NTE655370:NTK655370 ODA655370:ODG655370 OMW655370:ONC655370 OWS655370:OWY655370 PGO655370:PGU655370 PQK655370:PQQ655370 QAG655370:QAM655370 QKC655370:QKI655370 QTY655370:QUE655370 RDU655370:REA655370 RNQ655370:RNW655370 RXM655370:RXS655370 SHI655370:SHO655370 SRE655370:SRK655370 TBA655370:TBG655370 TKW655370:TLC655370 TUS655370:TUY655370 UEO655370:UEU655370 UOK655370:UOQ655370 UYG655370:UYM655370 VIC655370:VII655370 VRY655370:VSE655370 WBU655370:WCA655370 WLQ655370:WLW655370 WVM655370:WVS655370 E720906:K720906 JA720906:JG720906 SW720906:TC720906 ACS720906:ACY720906 AMO720906:AMU720906 AWK720906:AWQ720906 BGG720906:BGM720906 BQC720906:BQI720906 BZY720906:CAE720906 CJU720906:CKA720906 CTQ720906:CTW720906 DDM720906:DDS720906 DNI720906:DNO720906 DXE720906:DXK720906 EHA720906:EHG720906 EQW720906:ERC720906 FAS720906:FAY720906 FKO720906:FKU720906 FUK720906:FUQ720906 GEG720906:GEM720906 GOC720906:GOI720906 GXY720906:GYE720906 HHU720906:HIA720906 HRQ720906:HRW720906 IBM720906:IBS720906 ILI720906:ILO720906 IVE720906:IVK720906 JFA720906:JFG720906 JOW720906:JPC720906 JYS720906:JYY720906 KIO720906:KIU720906 KSK720906:KSQ720906 LCG720906:LCM720906 LMC720906:LMI720906 LVY720906:LWE720906 MFU720906:MGA720906 MPQ720906:MPW720906 MZM720906:MZS720906 NJI720906:NJO720906 NTE720906:NTK720906 ODA720906:ODG720906 OMW720906:ONC720906 OWS720906:OWY720906 PGO720906:PGU720906 PQK720906:PQQ720906 QAG720906:QAM720906 QKC720906:QKI720906 QTY720906:QUE720906 RDU720906:REA720906 RNQ720906:RNW720906 RXM720906:RXS720906 SHI720906:SHO720906 SRE720906:SRK720906 TBA720906:TBG720906 TKW720906:TLC720906 TUS720906:TUY720906 UEO720906:UEU720906 UOK720906:UOQ720906 UYG720906:UYM720906 VIC720906:VII720906 VRY720906:VSE720906 WBU720906:WCA720906 WLQ720906:WLW720906 WVM720906:WVS720906 E786442:K786442 JA786442:JG786442 SW786442:TC786442 ACS786442:ACY786442 AMO786442:AMU786442 AWK786442:AWQ786442 BGG786442:BGM786442 BQC786442:BQI786442 BZY786442:CAE786442 CJU786442:CKA786442 CTQ786442:CTW786442 DDM786442:DDS786442 DNI786442:DNO786442 DXE786442:DXK786442 EHA786442:EHG786442 EQW786442:ERC786442 FAS786442:FAY786442 FKO786442:FKU786442 FUK786442:FUQ786442 GEG786442:GEM786442 GOC786442:GOI786442 GXY786442:GYE786442 HHU786442:HIA786442 HRQ786442:HRW786442 IBM786442:IBS786442 ILI786442:ILO786442 IVE786442:IVK786442 JFA786442:JFG786442 JOW786442:JPC786442 JYS786442:JYY786442 KIO786442:KIU786442 KSK786442:KSQ786442 LCG786442:LCM786442 LMC786442:LMI786442 LVY786442:LWE786442 MFU786442:MGA786442 MPQ786442:MPW786442 MZM786442:MZS786442 NJI786442:NJO786442 NTE786442:NTK786442 ODA786442:ODG786442 OMW786442:ONC786442 OWS786442:OWY786442 PGO786442:PGU786442 PQK786442:PQQ786442 QAG786442:QAM786442 QKC786442:QKI786442 QTY786442:QUE786442 RDU786442:REA786442 RNQ786442:RNW786442 RXM786442:RXS786442 SHI786442:SHO786442 SRE786442:SRK786442 TBA786442:TBG786442 TKW786442:TLC786442 TUS786442:TUY786442 UEO786442:UEU786442 UOK786442:UOQ786442 UYG786442:UYM786442 VIC786442:VII786442 VRY786442:VSE786442 WBU786442:WCA786442 WLQ786442:WLW786442 WVM786442:WVS786442 E851978:K851978 JA851978:JG851978 SW851978:TC851978 ACS851978:ACY851978 AMO851978:AMU851978 AWK851978:AWQ851978 BGG851978:BGM851978 BQC851978:BQI851978 BZY851978:CAE851978 CJU851978:CKA851978 CTQ851978:CTW851978 DDM851978:DDS851978 DNI851978:DNO851978 DXE851978:DXK851978 EHA851978:EHG851978 EQW851978:ERC851978 FAS851978:FAY851978 FKO851978:FKU851978 FUK851978:FUQ851978 GEG851978:GEM851978 GOC851978:GOI851978 GXY851978:GYE851978 HHU851978:HIA851978 HRQ851978:HRW851978 IBM851978:IBS851978 ILI851978:ILO851978 IVE851978:IVK851978 JFA851978:JFG851978 JOW851978:JPC851978 JYS851978:JYY851978 KIO851978:KIU851978 KSK851978:KSQ851978 LCG851978:LCM851978 LMC851978:LMI851978 LVY851978:LWE851978 MFU851978:MGA851978 MPQ851978:MPW851978 MZM851978:MZS851978 NJI851978:NJO851978 NTE851978:NTK851978 ODA851978:ODG851978 OMW851978:ONC851978 OWS851978:OWY851978 PGO851978:PGU851978 PQK851978:PQQ851978 QAG851978:QAM851978 QKC851978:QKI851978 QTY851978:QUE851978 RDU851978:REA851978 RNQ851978:RNW851978 RXM851978:RXS851978 SHI851978:SHO851978 SRE851978:SRK851978 TBA851978:TBG851978 TKW851978:TLC851978 TUS851978:TUY851978 UEO851978:UEU851978 UOK851978:UOQ851978 UYG851978:UYM851978 VIC851978:VII851978 VRY851978:VSE851978 WBU851978:WCA851978 WLQ851978:WLW851978 WVM851978:WVS851978 E917514:K917514 JA917514:JG917514 SW917514:TC917514 ACS917514:ACY917514 AMO917514:AMU917514 AWK917514:AWQ917514 BGG917514:BGM917514 BQC917514:BQI917514 BZY917514:CAE917514 CJU917514:CKA917514 CTQ917514:CTW917514 DDM917514:DDS917514 DNI917514:DNO917514 DXE917514:DXK917514 EHA917514:EHG917514 EQW917514:ERC917514 FAS917514:FAY917514 FKO917514:FKU917514 FUK917514:FUQ917514 GEG917514:GEM917514 GOC917514:GOI917514 GXY917514:GYE917514 HHU917514:HIA917514 HRQ917514:HRW917514 IBM917514:IBS917514 ILI917514:ILO917514 IVE917514:IVK917514 JFA917514:JFG917514 JOW917514:JPC917514 JYS917514:JYY917514 KIO917514:KIU917514 KSK917514:KSQ917514 LCG917514:LCM917514 LMC917514:LMI917514 LVY917514:LWE917514 MFU917514:MGA917514 MPQ917514:MPW917514 MZM917514:MZS917514 NJI917514:NJO917514 NTE917514:NTK917514 ODA917514:ODG917514 OMW917514:ONC917514 OWS917514:OWY917514 PGO917514:PGU917514 PQK917514:PQQ917514 QAG917514:QAM917514 QKC917514:QKI917514 QTY917514:QUE917514 RDU917514:REA917514 RNQ917514:RNW917514 RXM917514:RXS917514 SHI917514:SHO917514 SRE917514:SRK917514 TBA917514:TBG917514 TKW917514:TLC917514 TUS917514:TUY917514 UEO917514:UEU917514 UOK917514:UOQ917514 UYG917514:UYM917514 VIC917514:VII917514 VRY917514:VSE917514 WBU917514:WCA917514 WLQ917514:WLW917514 WVM917514:WVS917514 E983050:K983050 JA983050:JG983050 SW983050:TC983050 ACS983050:ACY983050 AMO983050:AMU983050 AWK983050:AWQ983050 BGG983050:BGM983050 BQC983050:BQI983050 BZY983050:CAE983050 CJU983050:CKA983050 CTQ983050:CTW983050 DDM983050:DDS983050 DNI983050:DNO983050 DXE983050:DXK983050 EHA983050:EHG983050 EQW983050:ERC983050 FAS983050:FAY983050 FKO983050:FKU983050 FUK983050:FUQ983050 GEG983050:GEM983050 GOC983050:GOI983050 GXY983050:GYE983050 HHU983050:HIA983050 HRQ983050:HRW983050 IBM983050:IBS983050 ILI983050:ILO983050 IVE983050:IVK983050 JFA983050:JFG983050 JOW983050:JPC983050 JYS983050:JYY983050 KIO983050:KIU983050 KSK983050:KSQ983050 LCG983050:LCM983050 LMC983050:LMI983050 LVY983050:LWE983050 MFU983050:MGA983050 MPQ983050:MPW983050 MZM983050:MZS983050 NJI983050:NJO983050 NTE983050:NTK983050 ODA983050:ODG983050 OMW983050:ONC983050 OWS983050:OWY983050 PGO983050:PGU983050 PQK983050:PQQ983050 QAG983050:QAM983050 QKC983050:QKI983050 QTY983050:QUE983050 RDU983050:REA983050 RNQ983050:RNW983050 RXM983050:RXS983050 SHI983050:SHO983050 SRE983050:SRK983050 TBA983050:TBG983050 TKW983050:TLC983050 TUS983050:TUY983050 UEO983050:UEU983050 UOK983050:UOQ983050 UYG983050:UYM983050 VIC983050:VII983050 VRY983050:VSE983050 WBU983050:WCA983050 WLQ983050:WLW983050 WVM983050:WVS983050">
      <formula1>$A$840:$A$856</formula1>
    </dataValidation>
    <dataValidation allowBlank="1" showInputMessage="1" showErrorMessage="1" prompt="zgodnie z właściwym PO" sqref="E11:K13 JA11:JG13 SW11:TC13 ACS11:ACY13 AMO11:AMU13 AWK11:AWQ13 BGG11:BGM13 BQC11:BQI13 BZY11:CAE13 CJU11:CKA13 CTQ11:CTW13 DDM11:DDS13 DNI11:DNO13 DXE11:DXK13 EHA11:EHG13 EQW11:ERC13 FAS11:FAY13 FKO11:FKU13 FUK11:FUQ13 GEG11:GEM13 GOC11:GOI13 GXY11:GYE13 HHU11:HIA13 HRQ11:HRW13 IBM11:IBS13 ILI11:ILO13 IVE11:IVK13 JFA11:JFG13 JOW11:JPC13 JYS11:JYY13 KIO11:KIU13 KSK11:KSQ13 LCG11:LCM13 LMC11:LMI13 LVY11:LWE13 MFU11:MGA13 MPQ11:MPW13 MZM11:MZS13 NJI11:NJO13 NTE11:NTK13 ODA11:ODG13 OMW11:ONC13 OWS11:OWY13 PGO11:PGU13 PQK11:PQQ13 QAG11:QAM13 QKC11:QKI13 QTY11:QUE13 RDU11:REA13 RNQ11:RNW13 RXM11:RXS13 SHI11:SHO13 SRE11:SRK13 TBA11:TBG13 TKW11:TLC13 TUS11:TUY13 UEO11:UEU13 UOK11:UOQ13 UYG11:UYM13 VIC11:VII13 VRY11:VSE13 WBU11:WCA13 WLQ11:WLW13 WVM11:WVS13 E65547:K65549 JA65547:JG65549 SW65547:TC65549 ACS65547:ACY65549 AMO65547:AMU65549 AWK65547:AWQ65549 BGG65547:BGM65549 BQC65547:BQI65549 BZY65547:CAE65549 CJU65547:CKA65549 CTQ65547:CTW65549 DDM65547:DDS65549 DNI65547:DNO65549 DXE65547:DXK65549 EHA65547:EHG65549 EQW65547:ERC65549 FAS65547:FAY65549 FKO65547:FKU65549 FUK65547:FUQ65549 GEG65547:GEM65549 GOC65547:GOI65549 GXY65547:GYE65549 HHU65547:HIA65549 HRQ65547:HRW65549 IBM65547:IBS65549 ILI65547:ILO65549 IVE65547:IVK65549 JFA65547:JFG65549 JOW65547:JPC65549 JYS65547:JYY65549 KIO65547:KIU65549 KSK65547:KSQ65549 LCG65547:LCM65549 LMC65547:LMI65549 LVY65547:LWE65549 MFU65547:MGA65549 MPQ65547:MPW65549 MZM65547:MZS65549 NJI65547:NJO65549 NTE65547:NTK65549 ODA65547:ODG65549 OMW65547:ONC65549 OWS65547:OWY65549 PGO65547:PGU65549 PQK65547:PQQ65549 QAG65547:QAM65549 QKC65547:QKI65549 QTY65547:QUE65549 RDU65547:REA65549 RNQ65547:RNW65549 RXM65547:RXS65549 SHI65547:SHO65549 SRE65547:SRK65549 TBA65547:TBG65549 TKW65547:TLC65549 TUS65547:TUY65549 UEO65547:UEU65549 UOK65547:UOQ65549 UYG65547:UYM65549 VIC65547:VII65549 VRY65547:VSE65549 WBU65547:WCA65549 WLQ65547:WLW65549 WVM65547:WVS65549 E131083:K131085 JA131083:JG131085 SW131083:TC131085 ACS131083:ACY131085 AMO131083:AMU131085 AWK131083:AWQ131085 BGG131083:BGM131085 BQC131083:BQI131085 BZY131083:CAE131085 CJU131083:CKA131085 CTQ131083:CTW131085 DDM131083:DDS131085 DNI131083:DNO131085 DXE131083:DXK131085 EHA131083:EHG131085 EQW131083:ERC131085 FAS131083:FAY131085 FKO131083:FKU131085 FUK131083:FUQ131085 GEG131083:GEM131085 GOC131083:GOI131085 GXY131083:GYE131085 HHU131083:HIA131085 HRQ131083:HRW131085 IBM131083:IBS131085 ILI131083:ILO131085 IVE131083:IVK131085 JFA131083:JFG131085 JOW131083:JPC131085 JYS131083:JYY131085 KIO131083:KIU131085 KSK131083:KSQ131085 LCG131083:LCM131085 LMC131083:LMI131085 LVY131083:LWE131085 MFU131083:MGA131085 MPQ131083:MPW131085 MZM131083:MZS131085 NJI131083:NJO131085 NTE131083:NTK131085 ODA131083:ODG131085 OMW131083:ONC131085 OWS131083:OWY131085 PGO131083:PGU131085 PQK131083:PQQ131085 QAG131083:QAM131085 QKC131083:QKI131085 QTY131083:QUE131085 RDU131083:REA131085 RNQ131083:RNW131085 RXM131083:RXS131085 SHI131083:SHO131085 SRE131083:SRK131085 TBA131083:TBG131085 TKW131083:TLC131085 TUS131083:TUY131085 UEO131083:UEU131085 UOK131083:UOQ131085 UYG131083:UYM131085 VIC131083:VII131085 VRY131083:VSE131085 WBU131083:WCA131085 WLQ131083:WLW131085 WVM131083:WVS131085 E196619:K196621 JA196619:JG196621 SW196619:TC196621 ACS196619:ACY196621 AMO196619:AMU196621 AWK196619:AWQ196621 BGG196619:BGM196621 BQC196619:BQI196621 BZY196619:CAE196621 CJU196619:CKA196621 CTQ196619:CTW196621 DDM196619:DDS196621 DNI196619:DNO196621 DXE196619:DXK196621 EHA196619:EHG196621 EQW196619:ERC196621 FAS196619:FAY196621 FKO196619:FKU196621 FUK196619:FUQ196621 GEG196619:GEM196621 GOC196619:GOI196621 GXY196619:GYE196621 HHU196619:HIA196621 HRQ196619:HRW196621 IBM196619:IBS196621 ILI196619:ILO196621 IVE196619:IVK196621 JFA196619:JFG196621 JOW196619:JPC196621 JYS196619:JYY196621 KIO196619:KIU196621 KSK196619:KSQ196621 LCG196619:LCM196621 LMC196619:LMI196621 LVY196619:LWE196621 MFU196619:MGA196621 MPQ196619:MPW196621 MZM196619:MZS196621 NJI196619:NJO196621 NTE196619:NTK196621 ODA196619:ODG196621 OMW196619:ONC196621 OWS196619:OWY196621 PGO196619:PGU196621 PQK196619:PQQ196621 QAG196619:QAM196621 QKC196619:QKI196621 QTY196619:QUE196621 RDU196619:REA196621 RNQ196619:RNW196621 RXM196619:RXS196621 SHI196619:SHO196621 SRE196619:SRK196621 TBA196619:TBG196621 TKW196619:TLC196621 TUS196619:TUY196621 UEO196619:UEU196621 UOK196619:UOQ196621 UYG196619:UYM196621 VIC196619:VII196621 VRY196619:VSE196621 WBU196619:WCA196621 WLQ196619:WLW196621 WVM196619:WVS196621 E262155:K262157 JA262155:JG262157 SW262155:TC262157 ACS262155:ACY262157 AMO262155:AMU262157 AWK262155:AWQ262157 BGG262155:BGM262157 BQC262155:BQI262157 BZY262155:CAE262157 CJU262155:CKA262157 CTQ262155:CTW262157 DDM262155:DDS262157 DNI262155:DNO262157 DXE262155:DXK262157 EHA262155:EHG262157 EQW262155:ERC262157 FAS262155:FAY262157 FKO262155:FKU262157 FUK262155:FUQ262157 GEG262155:GEM262157 GOC262155:GOI262157 GXY262155:GYE262157 HHU262155:HIA262157 HRQ262155:HRW262157 IBM262155:IBS262157 ILI262155:ILO262157 IVE262155:IVK262157 JFA262155:JFG262157 JOW262155:JPC262157 JYS262155:JYY262157 KIO262155:KIU262157 KSK262155:KSQ262157 LCG262155:LCM262157 LMC262155:LMI262157 LVY262155:LWE262157 MFU262155:MGA262157 MPQ262155:MPW262157 MZM262155:MZS262157 NJI262155:NJO262157 NTE262155:NTK262157 ODA262155:ODG262157 OMW262155:ONC262157 OWS262155:OWY262157 PGO262155:PGU262157 PQK262155:PQQ262157 QAG262155:QAM262157 QKC262155:QKI262157 QTY262155:QUE262157 RDU262155:REA262157 RNQ262155:RNW262157 RXM262155:RXS262157 SHI262155:SHO262157 SRE262155:SRK262157 TBA262155:TBG262157 TKW262155:TLC262157 TUS262155:TUY262157 UEO262155:UEU262157 UOK262155:UOQ262157 UYG262155:UYM262157 VIC262155:VII262157 VRY262155:VSE262157 WBU262155:WCA262157 WLQ262155:WLW262157 WVM262155:WVS262157 E327691:K327693 JA327691:JG327693 SW327691:TC327693 ACS327691:ACY327693 AMO327691:AMU327693 AWK327691:AWQ327693 BGG327691:BGM327693 BQC327691:BQI327693 BZY327691:CAE327693 CJU327691:CKA327693 CTQ327691:CTW327693 DDM327691:DDS327693 DNI327691:DNO327693 DXE327691:DXK327693 EHA327691:EHG327693 EQW327691:ERC327693 FAS327691:FAY327693 FKO327691:FKU327693 FUK327691:FUQ327693 GEG327691:GEM327693 GOC327691:GOI327693 GXY327691:GYE327693 HHU327691:HIA327693 HRQ327691:HRW327693 IBM327691:IBS327693 ILI327691:ILO327693 IVE327691:IVK327693 JFA327691:JFG327693 JOW327691:JPC327693 JYS327691:JYY327693 KIO327691:KIU327693 KSK327691:KSQ327693 LCG327691:LCM327693 LMC327691:LMI327693 LVY327691:LWE327693 MFU327691:MGA327693 MPQ327691:MPW327693 MZM327691:MZS327693 NJI327691:NJO327693 NTE327691:NTK327693 ODA327691:ODG327693 OMW327691:ONC327693 OWS327691:OWY327693 PGO327691:PGU327693 PQK327691:PQQ327693 QAG327691:QAM327693 QKC327691:QKI327693 QTY327691:QUE327693 RDU327691:REA327693 RNQ327691:RNW327693 RXM327691:RXS327693 SHI327691:SHO327693 SRE327691:SRK327693 TBA327691:TBG327693 TKW327691:TLC327693 TUS327691:TUY327693 UEO327691:UEU327693 UOK327691:UOQ327693 UYG327691:UYM327693 VIC327691:VII327693 VRY327691:VSE327693 WBU327691:WCA327693 WLQ327691:WLW327693 WVM327691:WVS327693 E393227:K393229 JA393227:JG393229 SW393227:TC393229 ACS393227:ACY393229 AMO393227:AMU393229 AWK393227:AWQ393229 BGG393227:BGM393229 BQC393227:BQI393229 BZY393227:CAE393229 CJU393227:CKA393229 CTQ393227:CTW393229 DDM393227:DDS393229 DNI393227:DNO393229 DXE393227:DXK393229 EHA393227:EHG393229 EQW393227:ERC393229 FAS393227:FAY393229 FKO393227:FKU393229 FUK393227:FUQ393229 GEG393227:GEM393229 GOC393227:GOI393229 GXY393227:GYE393229 HHU393227:HIA393229 HRQ393227:HRW393229 IBM393227:IBS393229 ILI393227:ILO393229 IVE393227:IVK393229 JFA393227:JFG393229 JOW393227:JPC393229 JYS393227:JYY393229 KIO393227:KIU393229 KSK393227:KSQ393229 LCG393227:LCM393229 LMC393227:LMI393229 LVY393227:LWE393229 MFU393227:MGA393229 MPQ393227:MPW393229 MZM393227:MZS393229 NJI393227:NJO393229 NTE393227:NTK393229 ODA393227:ODG393229 OMW393227:ONC393229 OWS393227:OWY393229 PGO393227:PGU393229 PQK393227:PQQ393229 QAG393227:QAM393229 QKC393227:QKI393229 QTY393227:QUE393229 RDU393227:REA393229 RNQ393227:RNW393229 RXM393227:RXS393229 SHI393227:SHO393229 SRE393227:SRK393229 TBA393227:TBG393229 TKW393227:TLC393229 TUS393227:TUY393229 UEO393227:UEU393229 UOK393227:UOQ393229 UYG393227:UYM393229 VIC393227:VII393229 VRY393227:VSE393229 WBU393227:WCA393229 WLQ393227:WLW393229 WVM393227:WVS393229 E458763:K458765 JA458763:JG458765 SW458763:TC458765 ACS458763:ACY458765 AMO458763:AMU458765 AWK458763:AWQ458765 BGG458763:BGM458765 BQC458763:BQI458765 BZY458763:CAE458765 CJU458763:CKA458765 CTQ458763:CTW458765 DDM458763:DDS458765 DNI458763:DNO458765 DXE458763:DXK458765 EHA458763:EHG458765 EQW458763:ERC458765 FAS458763:FAY458765 FKO458763:FKU458765 FUK458763:FUQ458765 GEG458763:GEM458765 GOC458763:GOI458765 GXY458763:GYE458765 HHU458763:HIA458765 HRQ458763:HRW458765 IBM458763:IBS458765 ILI458763:ILO458765 IVE458763:IVK458765 JFA458763:JFG458765 JOW458763:JPC458765 JYS458763:JYY458765 KIO458763:KIU458765 KSK458763:KSQ458765 LCG458763:LCM458765 LMC458763:LMI458765 LVY458763:LWE458765 MFU458763:MGA458765 MPQ458763:MPW458765 MZM458763:MZS458765 NJI458763:NJO458765 NTE458763:NTK458765 ODA458763:ODG458765 OMW458763:ONC458765 OWS458763:OWY458765 PGO458763:PGU458765 PQK458763:PQQ458765 QAG458763:QAM458765 QKC458763:QKI458765 QTY458763:QUE458765 RDU458763:REA458765 RNQ458763:RNW458765 RXM458763:RXS458765 SHI458763:SHO458765 SRE458763:SRK458765 TBA458763:TBG458765 TKW458763:TLC458765 TUS458763:TUY458765 UEO458763:UEU458765 UOK458763:UOQ458765 UYG458763:UYM458765 VIC458763:VII458765 VRY458763:VSE458765 WBU458763:WCA458765 WLQ458763:WLW458765 WVM458763:WVS458765 E524299:K524301 JA524299:JG524301 SW524299:TC524301 ACS524299:ACY524301 AMO524299:AMU524301 AWK524299:AWQ524301 BGG524299:BGM524301 BQC524299:BQI524301 BZY524299:CAE524301 CJU524299:CKA524301 CTQ524299:CTW524301 DDM524299:DDS524301 DNI524299:DNO524301 DXE524299:DXK524301 EHA524299:EHG524301 EQW524299:ERC524301 FAS524299:FAY524301 FKO524299:FKU524301 FUK524299:FUQ524301 GEG524299:GEM524301 GOC524299:GOI524301 GXY524299:GYE524301 HHU524299:HIA524301 HRQ524299:HRW524301 IBM524299:IBS524301 ILI524299:ILO524301 IVE524299:IVK524301 JFA524299:JFG524301 JOW524299:JPC524301 JYS524299:JYY524301 KIO524299:KIU524301 KSK524299:KSQ524301 LCG524299:LCM524301 LMC524299:LMI524301 LVY524299:LWE524301 MFU524299:MGA524301 MPQ524299:MPW524301 MZM524299:MZS524301 NJI524299:NJO524301 NTE524299:NTK524301 ODA524299:ODG524301 OMW524299:ONC524301 OWS524299:OWY524301 PGO524299:PGU524301 PQK524299:PQQ524301 QAG524299:QAM524301 QKC524299:QKI524301 QTY524299:QUE524301 RDU524299:REA524301 RNQ524299:RNW524301 RXM524299:RXS524301 SHI524299:SHO524301 SRE524299:SRK524301 TBA524299:TBG524301 TKW524299:TLC524301 TUS524299:TUY524301 UEO524299:UEU524301 UOK524299:UOQ524301 UYG524299:UYM524301 VIC524299:VII524301 VRY524299:VSE524301 WBU524299:WCA524301 WLQ524299:WLW524301 WVM524299:WVS524301 E589835:K589837 JA589835:JG589837 SW589835:TC589837 ACS589835:ACY589837 AMO589835:AMU589837 AWK589835:AWQ589837 BGG589835:BGM589837 BQC589835:BQI589837 BZY589835:CAE589837 CJU589835:CKA589837 CTQ589835:CTW589837 DDM589835:DDS589837 DNI589835:DNO589837 DXE589835:DXK589837 EHA589835:EHG589837 EQW589835:ERC589837 FAS589835:FAY589837 FKO589835:FKU589837 FUK589835:FUQ589837 GEG589835:GEM589837 GOC589835:GOI589837 GXY589835:GYE589837 HHU589835:HIA589837 HRQ589835:HRW589837 IBM589835:IBS589837 ILI589835:ILO589837 IVE589835:IVK589837 JFA589835:JFG589837 JOW589835:JPC589837 JYS589835:JYY589837 KIO589835:KIU589837 KSK589835:KSQ589837 LCG589835:LCM589837 LMC589835:LMI589837 LVY589835:LWE589837 MFU589835:MGA589837 MPQ589835:MPW589837 MZM589835:MZS589837 NJI589835:NJO589837 NTE589835:NTK589837 ODA589835:ODG589837 OMW589835:ONC589837 OWS589835:OWY589837 PGO589835:PGU589837 PQK589835:PQQ589837 QAG589835:QAM589837 QKC589835:QKI589837 QTY589835:QUE589837 RDU589835:REA589837 RNQ589835:RNW589837 RXM589835:RXS589837 SHI589835:SHO589837 SRE589835:SRK589837 TBA589835:TBG589837 TKW589835:TLC589837 TUS589835:TUY589837 UEO589835:UEU589837 UOK589835:UOQ589837 UYG589835:UYM589837 VIC589835:VII589837 VRY589835:VSE589837 WBU589835:WCA589837 WLQ589835:WLW589837 WVM589835:WVS589837 E655371:K655373 JA655371:JG655373 SW655371:TC655373 ACS655371:ACY655373 AMO655371:AMU655373 AWK655371:AWQ655373 BGG655371:BGM655373 BQC655371:BQI655373 BZY655371:CAE655373 CJU655371:CKA655373 CTQ655371:CTW655373 DDM655371:DDS655373 DNI655371:DNO655373 DXE655371:DXK655373 EHA655371:EHG655373 EQW655371:ERC655373 FAS655371:FAY655373 FKO655371:FKU655373 FUK655371:FUQ655373 GEG655371:GEM655373 GOC655371:GOI655373 GXY655371:GYE655373 HHU655371:HIA655373 HRQ655371:HRW655373 IBM655371:IBS655373 ILI655371:ILO655373 IVE655371:IVK655373 JFA655371:JFG655373 JOW655371:JPC655373 JYS655371:JYY655373 KIO655371:KIU655373 KSK655371:KSQ655373 LCG655371:LCM655373 LMC655371:LMI655373 LVY655371:LWE655373 MFU655371:MGA655373 MPQ655371:MPW655373 MZM655371:MZS655373 NJI655371:NJO655373 NTE655371:NTK655373 ODA655371:ODG655373 OMW655371:ONC655373 OWS655371:OWY655373 PGO655371:PGU655373 PQK655371:PQQ655373 QAG655371:QAM655373 QKC655371:QKI655373 QTY655371:QUE655373 RDU655371:REA655373 RNQ655371:RNW655373 RXM655371:RXS655373 SHI655371:SHO655373 SRE655371:SRK655373 TBA655371:TBG655373 TKW655371:TLC655373 TUS655371:TUY655373 UEO655371:UEU655373 UOK655371:UOQ655373 UYG655371:UYM655373 VIC655371:VII655373 VRY655371:VSE655373 WBU655371:WCA655373 WLQ655371:WLW655373 WVM655371:WVS655373 E720907:K720909 JA720907:JG720909 SW720907:TC720909 ACS720907:ACY720909 AMO720907:AMU720909 AWK720907:AWQ720909 BGG720907:BGM720909 BQC720907:BQI720909 BZY720907:CAE720909 CJU720907:CKA720909 CTQ720907:CTW720909 DDM720907:DDS720909 DNI720907:DNO720909 DXE720907:DXK720909 EHA720907:EHG720909 EQW720907:ERC720909 FAS720907:FAY720909 FKO720907:FKU720909 FUK720907:FUQ720909 GEG720907:GEM720909 GOC720907:GOI720909 GXY720907:GYE720909 HHU720907:HIA720909 HRQ720907:HRW720909 IBM720907:IBS720909 ILI720907:ILO720909 IVE720907:IVK720909 JFA720907:JFG720909 JOW720907:JPC720909 JYS720907:JYY720909 KIO720907:KIU720909 KSK720907:KSQ720909 LCG720907:LCM720909 LMC720907:LMI720909 LVY720907:LWE720909 MFU720907:MGA720909 MPQ720907:MPW720909 MZM720907:MZS720909 NJI720907:NJO720909 NTE720907:NTK720909 ODA720907:ODG720909 OMW720907:ONC720909 OWS720907:OWY720909 PGO720907:PGU720909 PQK720907:PQQ720909 QAG720907:QAM720909 QKC720907:QKI720909 QTY720907:QUE720909 RDU720907:REA720909 RNQ720907:RNW720909 RXM720907:RXS720909 SHI720907:SHO720909 SRE720907:SRK720909 TBA720907:TBG720909 TKW720907:TLC720909 TUS720907:TUY720909 UEO720907:UEU720909 UOK720907:UOQ720909 UYG720907:UYM720909 VIC720907:VII720909 VRY720907:VSE720909 WBU720907:WCA720909 WLQ720907:WLW720909 WVM720907:WVS720909 E786443:K786445 JA786443:JG786445 SW786443:TC786445 ACS786443:ACY786445 AMO786443:AMU786445 AWK786443:AWQ786445 BGG786443:BGM786445 BQC786443:BQI786445 BZY786443:CAE786445 CJU786443:CKA786445 CTQ786443:CTW786445 DDM786443:DDS786445 DNI786443:DNO786445 DXE786443:DXK786445 EHA786443:EHG786445 EQW786443:ERC786445 FAS786443:FAY786445 FKO786443:FKU786445 FUK786443:FUQ786445 GEG786443:GEM786445 GOC786443:GOI786445 GXY786443:GYE786445 HHU786443:HIA786445 HRQ786443:HRW786445 IBM786443:IBS786445 ILI786443:ILO786445 IVE786443:IVK786445 JFA786443:JFG786445 JOW786443:JPC786445 JYS786443:JYY786445 KIO786443:KIU786445 KSK786443:KSQ786445 LCG786443:LCM786445 LMC786443:LMI786445 LVY786443:LWE786445 MFU786443:MGA786445 MPQ786443:MPW786445 MZM786443:MZS786445 NJI786443:NJO786445 NTE786443:NTK786445 ODA786443:ODG786445 OMW786443:ONC786445 OWS786443:OWY786445 PGO786443:PGU786445 PQK786443:PQQ786445 QAG786443:QAM786445 QKC786443:QKI786445 QTY786443:QUE786445 RDU786443:REA786445 RNQ786443:RNW786445 RXM786443:RXS786445 SHI786443:SHO786445 SRE786443:SRK786445 TBA786443:TBG786445 TKW786443:TLC786445 TUS786443:TUY786445 UEO786443:UEU786445 UOK786443:UOQ786445 UYG786443:UYM786445 VIC786443:VII786445 VRY786443:VSE786445 WBU786443:WCA786445 WLQ786443:WLW786445 WVM786443:WVS786445 E851979:K851981 JA851979:JG851981 SW851979:TC851981 ACS851979:ACY851981 AMO851979:AMU851981 AWK851979:AWQ851981 BGG851979:BGM851981 BQC851979:BQI851981 BZY851979:CAE851981 CJU851979:CKA851981 CTQ851979:CTW851981 DDM851979:DDS851981 DNI851979:DNO851981 DXE851979:DXK851981 EHA851979:EHG851981 EQW851979:ERC851981 FAS851979:FAY851981 FKO851979:FKU851981 FUK851979:FUQ851981 GEG851979:GEM851981 GOC851979:GOI851981 GXY851979:GYE851981 HHU851979:HIA851981 HRQ851979:HRW851981 IBM851979:IBS851981 ILI851979:ILO851981 IVE851979:IVK851981 JFA851979:JFG851981 JOW851979:JPC851981 JYS851979:JYY851981 KIO851979:KIU851981 KSK851979:KSQ851981 LCG851979:LCM851981 LMC851979:LMI851981 LVY851979:LWE851981 MFU851979:MGA851981 MPQ851979:MPW851981 MZM851979:MZS851981 NJI851979:NJO851981 NTE851979:NTK851981 ODA851979:ODG851981 OMW851979:ONC851981 OWS851979:OWY851981 PGO851979:PGU851981 PQK851979:PQQ851981 QAG851979:QAM851981 QKC851979:QKI851981 QTY851979:QUE851981 RDU851979:REA851981 RNQ851979:RNW851981 RXM851979:RXS851981 SHI851979:SHO851981 SRE851979:SRK851981 TBA851979:TBG851981 TKW851979:TLC851981 TUS851979:TUY851981 UEO851979:UEU851981 UOK851979:UOQ851981 UYG851979:UYM851981 VIC851979:VII851981 VRY851979:VSE851981 WBU851979:WCA851981 WLQ851979:WLW851981 WVM851979:WVS851981 E917515:K917517 JA917515:JG917517 SW917515:TC917517 ACS917515:ACY917517 AMO917515:AMU917517 AWK917515:AWQ917517 BGG917515:BGM917517 BQC917515:BQI917517 BZY917515:CAE917517 CJU917515:CKA917517 CTQ917515:CTW917517 DDM917515:DDS917517 DNI917515:DNO917517 DXE917515:DXK917517 EHA917515:EHG917517 EQW917515:ERC917517 FAS917515:FAY917517 FKO917515:FKU917517 FUK917515:FUQ917517 GEG917515:GEM917517 GOC917515:GOI917517 GXY917515:GYE917517 HHU917515:HIA917517 HRQ917515:HRW917517 IBM917515:IBS917517 ILI917515:ILO917517 IVE917515:IVK917517 JFA917515:JFG917517 JOW917515:JPC917517 JYS917515:JYY917517 KIO917515:KIU917517 KSK917515:KSQ917517 LCG917515:LCM917517 LMC917515:LMI917517 LVY917515:LWE917517 MFU917515:MGA917517 MPQ917515:MPW917517 MZM917515:MZS917517 NJI917515:NJO917517 NTE917515:NTK917517 ODA917515:ODG917517 OMW917515:ONC917517 OWS917515:OWY917517 PGO917515:PGU917517 PQK917515:PQQ917517 QAG917515:QAM917517 QKC917515:QKI917517 QTY917515:QUE917517 RDU917515:REA917517 RNQ917515:RNW917517 RXM917515:RXS917517 SHI917515:SHO917517 SRE917515:SRK917517 TBA917515:TBG917517 TKW917515:TLC917517 TUS917515:TUY917517 UEO917515:UEU917517 UOK917515:UOQ917517 UYG917515:UYM917517 VIC917515:VII917517 VRY917515:VSE917517 WBU917515:WCA917517 WLQ917515:WLW917517 WVM917515:WVS917517 E983051:K983053 JA983051:JG983053 SW983051:TC983053 ACS983051:ACY983053 AMO983051:AMU983053 AWK983051:AWQ983053 BGG983051:BGM983053 BQC983051:BQI983053 BZY983051:CAE983053 CJU983051:CKA983053 CTQ983051:CTW983053 DDM983051:DDS983053 DNI983051:DNO983053 DXE983051:DXK983053 EHA983051:EHG983053 EQW983051:ERC983053 FAS983051:FAY983053 FKO983051:FKU983053 FUK983051:FUQ983053 GEG983051:GEM983053 GOC983051:GOI983053 GXY983051:GYE983053 HHU983051:HIA983053 HRQ983051:HRW983053 IBM983051:IBS983053 ILI983051:ILO983053 IVE983051:IVK983053 JFA983051:JFG983053 JOW983051:JPC983053 JYS983051:JYY983053 KIO983051:KIU983053 KSK983051:KSQ983053 LCG983051:LCM983053 LMC983051:LMI983053 LVY983051:LWE983053 MFU983051:MGA983053 MPQ983051:MPW983053 MZM983051:MZS983053 NJI983051:NJO983053 NTE983051:NTK983053 ODA983051:ODG983053 OMW983051:ONC983053 OWS983051:OWY983053 PGO983051:PGU983053 PQK983051:PQQ983053 QAG983051:QAM983053 QKC983051:QKI983053 QTY983051:QUE983053 RDU983051:REA983053 RNQ983051:RNW983053 RXM983051:RXS983053 SHI983051:SHO983053 SRE983051:SRK983053 TBA983051:TBG983053 TKW983051:TLC983053 TUS983051:TUY983053 UEO983051:UEU983053 UOK983051:UOQ983053 UYG983051:UYM983053 VIC983051:VII983053 VRY983051:VSE983053 WBU983051:WCA983053 WLQ983051:WLW983053 WVM983051:WVS983053"/>
  </dataValidations>
  <pageMargins left="0.7" right="0.7" top="0.75" bottom="0.75" header="0.3" footer="0.3"/>
  <pageSetup paperSize="9" scale="75"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5"/>
  <sheetViews>
    <sheetView view="pageBreakPreview" topLeftCell="A30" zoomScale="85" zoomScaleNormal="100" zoomScaleSheetLayoutView="85" workbookViewId="0">
      <selection activeCell="D31" sqref="D31:K31"/>
    </sheetView>
  </sheetViews>
  <sheetFormatPr defaultColWidth="9.140625" defaultRowHeight="12.75" x14ac:dyDescent="0.2"/>
  <cols>
    <col min="1" max="1" width="6.85546875" style="202" customWidth="1"/>
    <col min="2" max="2" width="9.140625" style="202"/>
    <col min="3" max="3" width="18.5703125" style="202" customWidth="1"/>
    <col min="4" max="10" width="9.7109375" style="202" customWidth="1"/>
    <col min="11" max="11" width="12.5703125" style="202" customWidth="1"/>
    <col min="12" max="12" width="16.42578125" style="204" customWidth="1"/>
    <col min="13" max="13" width="9.140625" style="204" customWidth="1"/>
    <col min="14" max="14" width="9.140625" style="204"/>
    <col min="15" max="15" width="4.140625" style="204" customWidth="1"/>
    <col min="16" max="17" width="9.140625" style="204"/>
    <col min="18" max="19" width="10" style="204" bestFit="1" customWidth="1"/>
    <col min="20" max="29" width="9.140625" style="204"/>
    <col min="30" max="16384" width="9.140625" style="202"/>
  </cols>
  <sheetData>
    <row r="1" spans="1:12" s="82" customFormat="1" ht="34.5" customHeight="1" x14ac:dyDescent="0.3">
      <c r="A1" s="1262" t="s">
        <v>50</v>
      </c>
      <c r="B1" s="1263"/>
      <c r="C1" s="1263"/>
      <c r="D1" s="1263"/>
      <c r="E1" s="1263"/>
      <c r="F1" s="1263"/>
      <c r="G1" s="1263"/>
      <c r="H1" s="1263"/>
      <c r="I1" s="1263"/>
      <c r="J1" s="1263"/>
      <c r="K1" s="1264"/>
    </row>
    <row r="2" spans="1:12" s="82" customFormat="1" ht="27" customHeight="1" thickBot="1" x14ac:dyDescent="0.25">
      <c r="A2" s="178">
        <v>1</v>
      </c>
      <c r="B2" s="1259" t="s">
        <v>100</v>
      </c>
      <c r="C2" s="1260"/>
      <c r="D2" s="1260"/>
      <c r="E2" s="1261"/>
      <c r="F2" s="1265" t="s">
        <v>402</v>
      </c>
      <c r="G2" s="1266"/>
      <c r="H2" s="1266"/>
      <c r="I2" s="1266"/>
      <c r="J2" s="1266"/>
      <c r="K2" s="1267"/>
    </row>
    <row r="3" spans="1:12" s="82" customFormat="1" ht="30" customHeight="1" thickBot="1" x14ac:dyDescent="0.35">
      <c r="A3" s="1236"/>
      <c r="B3" s="1236"/>
      <c r="C3" s="1236"/>
      <c r="D3" s="1236"/>
      <c r="E3" s="1236"/>
      <c r="F3" s="1236"/>
      <c r="G3" s="1236"/>
      <c r="H3" s="1236"/>
      <c r="I3" s="1236"/>
      <c r="J3" s="1236"/>
      <c r="K3" s="1236"/>
    </row>
    <row r="4" spans="1:12" s="96" customFormat="1" x14ac:dyDescent="0.2">
      <c r="A4" s="1237" t="s">
        <v>4</v>
      </c>
      <c r="B4" s="1238"/>
      <c r="C4" s="1238"/>
      <c r="D4" s="1238"/>
      <c r="E4" s="1238"/>
      <c r="F4" s="1238"/>
      <c r="G4" s="1238"/>
      <c r="H4" s="1238"/>
      <c r="I4" s="1238"/>
      <c r="J4" s="1238"/>
      <c r="K4" s="1239"/>
      <c r="L4" s="82"/>
    </row>
    <row r="5" spans="1:12" s="82" customFormat="1" ht="41.25" customHeight="1" x14ac:dyDescent="0.2">
      <c r="A5" s="179">
        <v>2</v>
      </c>
      <c r="B5" s="1240" t="s">
        <v>16</v>
      </c>
      <c r="C5" s="1241"/>
      <c r="D5" s="1242"/>
      <c r="E5" s="1268" t="s">
        <v>403</v>
      </c>
      <c r="F5" s="1269"/>
      <c r="G5" s="1269"/>
      <c r="H5" s="1269"/>
      <c r="I5" s="1269"/>
      <c r="J5" s="1269"/>
      <c r="K5" s="1270"/>
    </row>
    <row r="6" spans="1:12" s="82" customFormat="1" ht="30" customHeight="1" x14ac:dyDescent="0.2">
      <c r="A6" s="1248">
        <v>3</v>
      </c>
      <c r="B6" s="1250" t="s">
        <v>51</v>
      </c>
      <c r="C6" s="1251"/>
      <c r="D6" s="1252"/>
      <c r="E6" s="1268" t="s">
        <v>567</v>
      </c>
      <c r="F6" s="1269"/>
      <c r="G6" s="1269"/>
      <c r="H6" s="1269"/>
      <c r="I6" s="1269"/>
      <c r="J6" s="1269"/>
      <c r="K6" s="1270"/>
    </row>
    <row r="7" spans="1:12" s="82" customFormat="1" ht="15" customHeight="1" x14ac:dyDescent="0.2">
      <c r="A7" s="1249"/>
      <c r="B7" s="1253"/>
      <c r="C7" s="1254"/>
      <c r="D7" s="1255"/>
      <c r="E7" s="180" t="s">
        <v>108</v>
      </c>
      <c r="F7" s="1271" t="s">
        <v>568</v>
      </c>
      <c r="G7" s="1272"/>
      <c r="H7" s="1273"/>
      <c r="I7" s="180" t="s">
        <v>107</v>
      </c>
      <c r="J7" s="1274" t="s">
        <v>569</v>
      </c>
      <c r="K7" s="1275"/>
    </row>
    <row r="8" spans="1:12" s="82" customFormat="1" ht="30" customHeight="1" x14ac:dyDescent="0.2">
      <c r="A8" s="1248">
        <v>4</v>
      </c>
      <c r="B8" s="1250" t="s">
        <v>118</v>
      </c>
      <c r="C8" s="1251"/>
      <c r="D8" s="1252"/>
      <c r="E8" s="912" t="s">
        <v>195</v>
      </c>
      <c r="F8" s="913"/>
      <c r="G8" s="913"/>
      <c r="H8" s="913"/>
      <c r="I8" s="913"/>
      <c r="J8" s="913"/>
      <c r="K8" s="914"/>
    </row>
    <row r="9" spans="1:12" s="82" customFormat="1" ht="17.25" customHeight="1" x14ac:dyDescent="0.2">
      <c r="A9" s="1249"/>
      <c r="B9" s="1253"/>
      <c r="C9" s="1254"/>
      <c r="D9" s="1255"/>
      <c r="E9" s="181" t="s">
        <v>108</v>
      </c>
      <c r="F9" s="928" t="s">
        <v>211</v>
      </c>
      <c r="G9" s="929"/>
      <c r="H9" s="930"/>
      <c r="I9" s="182" t="s">
        <v>107</v>
      </c>
      <c r="J9" s="931" t="s">
        <v>211</v>
      </c>
      <c r="K9" s="932"/>
    </row>
    <row r="10" spans="1:12" s="82" customFormat="1" ht="37.5" customHeight="1" x14ac:dyDescent="0.2">
      <c r="A10" s="179">
        <v>5</v>
      </c>
      <c r="B10" s="1240" t="s">
        <v>94</v>
      </c>
      <c r="C10" s="1241"/>
      <c r="D10" s="1242"/>
      <c r="E10" s="1243" t="s">
        <v>116</v>
      </c>
      <c r="F10" s="1244"/>
      <c r="G10" s="1244"/>
      <c r="H10" s="1244"/>
      <c r="I10" s="1244"/>
      <c r="J10" s="1244"/>
      <c r="K10" s="1245"/>
    </row>
    <row r="11" spans="1:12" s="82" customFormat="1" ht="24" customHeight="1" x14ac:dyDescent="0.2">
      <c r="A11" s="179">
        <v>6</v>
      </c>
      <c r="B11" s="1240" t="s">
        <v>96</v>
      </c>
      <c r="C11" s="1241"/>
      <c r="D11" s="1242"/>
      <c r="E11" s="1197" t="s">
        <v>176</v>
      </c>
      <c r="F11" s="1246"/>
      <c r="G11" s="1246"/>
      <c r="H11" s="1246"/>
      <c r="I11" s="1246"/>
      <c r="J11" s="1246"/>
      <c r="K11" s="1247"/>
    </row>
    <row r="12" spans="1:12" s="82" customFormat="1" ht="30" customHeight="1" x14ac:dyDescent="0.2">
      <c r="A12" s="179">
        <v>7</v>
      </c>
      <c r="B12" s="1240" t="s">
        <v>40</v>
      </c>
      <c r="C12" s="1241"/>
      <c r="D12" s="1242"/>
      <c r="E12" s="1243" t="s">
        <v>197</v>
      </c>
      <c r="F12" s="1244"/>
      <c r="G12" s="1244"/>
      <c r="H12" s="1244"/>
      <c r="I12" s="1244"/>
      <c r="J12" s="1244"/>
      <c r="K12" s="1245"/>
    </row>
    <row r="13" spans="1:12" s="82" customFormat="1" ht="30" customHeight="1" x14ac:dyDescent="0.2">
      <c r="A13" s="179">
        <v>8</v>
      </c>
      <c r="B13" s="1240" t="s">
        <v>45</v>
      </c>
      <c r="C13" s="1241"/>
      <c r="D13" s="1242"/>
      <c r="E13" s="1256" t="s">
        <v>847</v>
      </c>
      <c r="F13" s="1257"/>
      <c r="G13" s="1257"/>
      <c r="H13" s="1257"/>
      <c r="I13" s="1257"/>
      <c r="J13" s="1257"/>
      <c r="K13" s="1258"/>
    </row>
    <row r="14" spans="1:12" s="82" customFormat="1" ht="66" customHeight="1" thickBot="1" x14ac:dyDescent="0.25">
      <c r="A14" s="178">
        <v>9</v>
      </c>
      <c r="B14" s="1259" t="s">
        <v>31</v>
      </c>
      <c r="C14" s="1260"/>
      <c r="D14" s="1261"/>
      <c r="E14" s="936" t="s">
        <v>332</v>
      </c>
      <c r="F14" s="937"/>
      <c r="G14" s="937"/>
      <c r="H14" s="937"/>
      <c r="I14" s="937"/>
      <c r="J14" s="937"/>
      <c r="K14" s="938"/>
    </row>
    <row r="15" spans="1:12" s="82" customFormat="1" ht="33" customHeight="1" thickBot="1" x14ac:dyDescent="0.35">
      <c r="A15" s="1236"/>
      <c r="B15" s="1236"/>
      <c r="C15" s="1236"/>
      <c r="D15" s="1236"/>
      <c r="E15" s="1236"/>
      <c r="F15" s="1236"/>
      <c r="G15" s="1236"/>
      <c r="H15" s="1236"/>
      <c r="I15" s="1236"/>
      <c r="J15" s="1236"/>
      <c r="K15" s="1236"/>
    </row>
    <row r="16" spans="1:12" s="82" customFormat="1" ht="30" customHeight="1" x14ac:dyDescent="0.3">
      <c r="A16" s="1237" t="s">
        <v>52</v>
      </c>
      <c r="B16" s="1238"/>
      <c r="C16" s="1238"/>
      <c r="D16" s="1238"/>
      <c r="E16" s="1238"/>
      <c r="F16" s="1238"/>
      <c r="G16" s="1238"/>
      <c r="H16" s="1238"/>
      <c r="I16" s="1238"/>
      <c r="J16" s="1238"/>
      <c r="K16" s="1239"/>
    </row>
    <row r="17" spans="1:11" s="82" customFormat="1" ht="30" hidden="1" customHeight="1" x14ac:dyDescent="0.3">
      <c r="A17" s="183"/>
      <c r="B17" s="184"/>
      <c r="C17" s="184"/>
      <c r="D17" s="184"/>
      <c r="E17" s="184"/>
      <c r="F17" s="184"/>
      <c r="G17" s="184"/>
      <c r="H17" s="184"/>
      <c r="I17" s="184"/>
      <c r="J17" s="184"/>
      <c r="K17" s="185"/>
    </row>
    <row r="18" spans="1:11" s="82" customFormat="1" ht="43.5" customHeight="1" x14ac:dyDescent="0.2">
      <c r="A18" s="179">
        <v>10</v>
      </c>
      <c r="B18" s="1221" t="s">
        <v>18</v>
      </c>
      <c r="C18" s="1222"/>
      <c r="D18" s="1231" t="s">
        <v>178</v>
      </c>
      <c r="E18" s="1232"/>
      <c r="F18" s="1232"/>
      <c r="G18" s="1232"/>
      <c r="H18" s="1232"/>
      <c r="I18" s="1232"/>
      <c r="J18" s="1232"/>
      <c r="K18" s="1233"/>
    </row>
    <row r="19" spans="1:11" s="82" customFormat="1" ht="46.5" customHeight="1" thickBot="1" x14ac:dyDescent="0.25">
      <c r="A19" s="186">
        <v>11</v>
      </c>
      <c r="B19" s="1219" t="s">
        <v>53</v>
      </c>
      <c r="C19" s="1220"/>
      <c r="D19" s="952" t="s">
        <v>493</v>
      </c>
      <c r="E19" s="953"/>
      <c r="F19" s="953"/>
      <c r="G19" s="953"/>
      <c r="H19" s="953"/>
      <c r="I19" s="953"/>
      <c r="J19" s="953"/>
      <c r="K19" s="954"/>
    </row>
    <row r="20" spans="1:11" s="82" customFormat="1" ht="30" customHeight="1" thickBot="1" x14ac:dyDescent="0.35">
      <c r="A20" s="955"/>
      <c r="B20" s="955"/>
      <c r="C20" s="955"/>
      <c r="D20" s="955"/>
      <c r="E20" s="955"/>
      <c r="F20" s="955"/>
      <c r="G20" s="955"/>
      <c r="H20" s="955"/>
      <c r="I20" s="955"/>
      <c r="J20" s="955"/>
      <c r="K20" s="955"/>
    </row>
    <row r="21" spans="1:11" s="82" customFormat="1" ht="27.75" customHeight="1" x14ac:dyDescent="0.3">
      <c r="A21" s="187">
        <v>12</v>
      </c>
      <c r="B21" s="1234" t="s">
        <v>43</v>
      </c>
      <c r="C21" s="1235"/>
      <c r="D21" s="958" t="s">
        <v>92</v>
      </c>
      <c r="E21" s="959"/>
      <c r="F21" s="959"/>
      <c r="G21" s="959"/>
      <c r="H21" s="959"/>
      <c r="I21" s="959"/>
      <c r="J21" s="959"/>
      <c r="K21" s="960"/>
    </row>
    <row r="22" spans="1:11" s="82" customFormat="1" ht="41.25" customHeight="1" x14ac:dyDescent="0.2">
      <c r="A22" s="188">
        <v>13</v>
      </c>
      <c r="B22" s="1221" t="s">
        <v>44</v>
      </c>
      <c r="C22" s="1222"/>
      <c r="D22" s="1223" t="s">
        <v>318</v>
      </c>
      <c r="E22" s="1224"/>
      <c r="F22" s="1224"/>
      <c r="G22" s="1224"/>
      <c r="H22" s="1224"/>
      <c r="I22" s="1224"/>
      <c r="J22" s="1224"/>
      <c r="K22" s="1225"/>
    </row>
    <row r="23" spans="1:11" s="82" customFormat="1" ht="58.5" customHeight="1" x14ac:dyDescent="0.2">
      <c r="A23" s="188">
        <v>14</v>
      </c>
      <c r="B23" s="1221" t="s">
        <v>2</v>
      </c>
      <c r="C23" s="1222"/>
      <c r="D23" s="1223" t="s">
        <v>317</v>
      </c>
      <c r="E23" s="1224"/>
      <c r="F23" s="1224"/>
      <c r="G23" s="1224"/>
      <c r="H23" s="1224"/>
      <c r="I23" s="1224"/>
      <c r="J23" s="1224"/>
      <c r="K23" s="1225"/>
    </row>
    <row r="24" spans="1:11" s="82" customFormat="1" ht="93" customHeight="1" x14ac:dyDescent="0.2">
      <c r="A24" s="188">
        <v>15</v>
      </c>
      <c r="B24" s="1221" t="s">
        <v>54</v>
      </c>
      <c r="C24" s="1222"/>
      <c r="D24" s="1223" t="s">
        <v>570</v>
      </c>
      <c r="E24" s="1224"/>
      <c r="F24" s="1224"/>
      <c r="G24" s="1224"/>
      <c r="H24" s="1224"/>
      <c r="I24" s="1224"/>
      <c r="J24" s="1224"/>
      <c r="K24" s="1225"/>
    </row>
    <row r="25" spans="1:11" s="82" customFormat="1" ht="409.5" customHeight="1" x14ac:dyDescent="0.2">
      <c r="A25" s="188">
        <v>16</v>
      </c>
      <c r="B25" s="1221" t="s">
        <v>120</v>
      </c>
      <c r="C25" s="1222"/>
      <c r="D25" s="1223" t="s">
        <v>571</v>
      </c>
      <c r="E25" s="1224"/>
      <c r="F25" s="1224"/>
      <c r="G25" s="1224"/>
      <c r="H25" s="1224"/>
      <c r="I25" s="1224"/>
      <c r="J25" s="1224"/>
      <c r="K25" s="1225"/>
    </row>
    <row r="26" spans="1:11" s="82" customFormat="1" ht="387" customHeight="1" x14ac:dyDescent="0.2">
      <c r="A26" s="188">
        <v>17</v>
      </c>
      <c r="B26" s="1221" t="s">
        <v>133</v>
      </c>
      <c r="C26" s="1222"/>
      <c r="D26" s="1223" t="s">
        <v>984</v>
      </c>
      <c r="E26" s="1224"/>
      <c r="F26" s="1224"/>
      <c r="G26" s="1224"/>
      <c r="H26" s="1224"/>
      <c r="I26" s="1224"/>
      <c r="J26" s="1224"/>
      <c r="K26" s="1225"/>
    </row>
    <row r="27" spans="1:11" s="82" customFormat="1" ht="381" customHeight="1" thickBot="1" x14ac:dyDescent="0.25">
      <c r="A27" s="186">
        <v>18</v>
      </c>
      <c r="B27" s="1226" t="s">
        <v>134</v>
      </c>
      <c r="C27" s="1227"/>
      <c r="D27" s="1228" t="s">
        <v>572</v>
      </c>
      <c r="E27" s="1229"/>
      <c r="F27" s="1229"/>
      <c r="G27" s="1229"/>
      <c r="H27" s="1229"/>
      <c r="I27" s="1229"/>
      <c r="J27" s="1229"/>
      <c r="K27" s="1230"/>
    </row>
    <row r="28" spans="1:11" s="82" customFormat="1" ht="11.25" customHeight="1" thickBot="1" x14ac:dyDescent="0.35">
      <c r="A28" s="955"/>
      <c r="B28" s="955"/>
      <c r="C28" s="955"/>
      <c r="D28" s="955"/>
      <c r="E28" s="955"/>
      <c r="F28" s="955"/>
      <c r="G28" s="955"/>
      <c r="H28" s="955"/>
      <c r="I28" s="955"/>
      <c r="J28" s="955"/>
      <c r="K28" s="955"/>
    </row>
    <row r="29" spans="1:11" s="82" customFormat="1" ht="111.75" customHeight="1" x14ac:dyDescent="0.2">
      <c r="A29" s="187">
        <v>19</v>
      </c>
      <c r="B29" s="1212" t="s">
        <v>7</v>
      </c>
      <c r="C29" s="1213"/>
      <c r="D29" s="963" t="s">
        <v>573</v>
      </c>
      <c r="E29" s="964"/>
      <c r="F29" s="964"/>
      <c r="G29" s="964"/>
      <c r="H29" s="964"/>
      <c r="I29" s="964"/>
      <c r="J29" s="964"/>
      <c r="K29" s="965"/>
    </row>
    <row r="30" spans="1:11" s="82" customFormat="1" ht="267" customHeight="1" x14ac:dyDescent="0.2">
      <c r="A30" s="188">
        <v>20</v>
      </c>
      <c r="B30" s="1217" t="s">
        <v>14</v>
      </c>
      <c r="C30" s="1218"/>
      <c r="D30" s="968" t="s">
        <v>574</v>
      </c>
      <c r="E30" s="969"/>
      <c r="F30" s="969"/>
      <c r="G30" s="969"/>
      <c r="H30" s="969"/>
      <c r="I30" s="969"/>
      <c r="J30" s="969"/>
      <c r="K30" s="970"/>
    </row>
    <row r="31" spans="1:11" s="82" customFormat="1" ht="332.25" customHeight="1" thickBot="1" x14ac:dyDescent="0.25">
      <c r="A31" s="189">
        <v>21</v>
      </c>
      <c r="B31" s="1219" t="s">
        <v>26</v>
      </c>
      <c r="C31" s="1220"/>
      <c r="D31" s="978" t="s">
        <v>1009</v>
      </c>
      <c r="E31" s="979"/>
      <c r="F31" s="979"/>
      <c r="G31" s="979"/>
      <c r="H31" s="979"/>
      <c r="I31" s="979"/>
      <c r="J31" s="979"/>
      <c r="K31" s="980"/>
    </row>
    <row r="32" spans="1:11" s="82" customFormat="1" ht="15.75" customHeight="1" thickBot="1" x14ac:dyDescent="0.25">
      <c r="A32" s="955"/>
      <c r="B32" s="955"/>
      <c r="C32" s="955"/>
      <c r="D32" s="955"/>
      <c r="E32" s="955"/>
      <c r="F32" s="955"/>
      <c r="G32" s="955"/>
      <c r="H32" s="955"/>
      <c r="I32" s="955"/>
      <c r="J32" s="955"/>
      <c r="K32" s="955"/>
    </row>
    <row r="33" spans="1:12" s="82" customFormat="1" ht="60.75" customHeight="1" x14ac:dyDescent="0.2">
      <c r="A33" s="190">
        <v>22</v>
      </c>
      <c r="B33" s="1212" t="s">
        <v>55</v>
      </c>
      <c r="C33" s="1213"/>
      <c r="D33" s="1201" t="s">
        <v>141</v>
      </c>
      <c r="E33" s="1211"/>
      <c r="F33" s="1214" t="s">
        <v>575</v>
      </c>
      <c r="G33" s="1215"/>
      <c r="H33" s="1201" t="s">
        <v>109</v>
      </c>
      <c r="I33" s="1211"/>
      <c r="J33" s="1214" t="s">
        <v>198</v>
      </c>
      <c r="K33" s="1216"/>
    </row>
    <row r="34" spans="1:12" s="82" customFormat="1" ht="36.75" customHeight="1" thickBot="1" x14ac:dyDescent="0.25">
      <c r="A34" s="186">
        <v>23</v>
      </c>
      <c r="B34" s="1208" t="s">
        <v>121</v>
      </c>
      <c r="C34" s="1209"/>
      <c r="D34" s="952" t="s">
        <v>404</v>
      </c>
      <c r="E34" s="953"/>
      <c r="F34" s="953"/>
      <c r="G34" s="953"/>
      <c r="H34" s="953"/>
      <c r="I34" s="953"/>
      <c r="J34" s="953"/>
      <c r="K34" s="954"/>
    </row>
    <row r="35" spans="1:12" s="82" customFormat="1" ht="36.75" customHeight="1" thickBot="1" x14ac:dyDescent="0.25">
      <c r="A35" s="955"/>
      <c r="B35" s="955"/>
      <c r="C35" s="955"/>
      <c r="D35" s="955"/>
      <c r="E35" s="955"/>
      <c r="F35" s="955"/>
      <c r="G35" s="955"/>
      <c r="H35" s="955"/>
      <c r="I35" s="955"/>
      <c r="J35" s="955"/>
      <c r="K35" s="955"/>
    </row>
    <row r="36" spans="1:12" s="82" customFormat="1" x14ac:dyDescent="0.2">
      <c r="A36" s="1210" t="s">
        <v>29</v>
      </c>
      <c r="B36" s="1202"/>
      <c r="C36" s="1211"/>
      <c r="D36" s="191">
        <v>2015</v>
      </c>
      <c r="E36" s="191">
        <v>2016</v>
      </c>
      <c r="F36" s="191">
        <v>2017</v>
      </c>
      <c r="G36" s="191">
        <v>2018</v>
      </c>
      <c r="H36" s="191" t="s">
        <v>310</v>
      </c>
      <c r="I36" s="191" t="s">
        <v>310</v>
      </c>
      <c r="J36" s="191" t="s">
        <v>310</v>
      </c>
      <c r="K36" s="192" t="s">
        <v>101</v>
      </c>
    </row>
    <row r="37" spans="1:12" s="82" customFormat="1" ht="60" customHeight="1" x14ac:dyDescent="0.2">
      <c r="A37" s="188">
        <v>24</v>
      </c>
      <c r="B37" s="1070" t="s">
        <v>28</v>
      </c>
      <c r="C37" s="1070"/>
      <c r="D37" s="193">
        <v>0</v>
      </c>
      <c r="E37" s="194">
        <v>1290764</v>
      </c>
      <c r="F37" s="194">
        <v>3553536</v>
      </c>
      <c r="G37" s="194">
        <v>1421000</v>
      </c>
      <c r="H37" s="193">
        <v>0</v>
      </c>
      <c r="I37" s="193">
        <v>0</v>
      </c>
      <c r="J37" s="193">
        <v>0</v>
      </c>
      <c r="K37" s="195">
        <f>SUM(D37:J37)</f>
        <v>6265300</v>
      </c>
    </row>
    <row r="38" spans="1:12" s="82" customFormat="1" ht="60" customHeight="1" x14ac:dyDescent="0.2">
      <c r="A38" s="188">
        <v>25</v>
      </c>
      <c r="B38" s="1070" t="s">
        <v>27</v>
      </c>
      <c r="C38" s="1070"/>
      <c r="D38" s="193">
        <v>0</v>
      </c>
      <c r="E38" s="194">
        <v>1290764</v>
      </c>
      <c r="F38" s="194">
        <v>3553536</v>
      </c>
      <c r="G38" s="194">
        <v>1421000</v>
      </c>
      <c r="H38" s="193">
        <v>0</v>
      </c>
      <c r="I38" s="193">
        <v>0</v>
      </c>
      <c r="J38" s="193">
        <v>0</v>
      </c>
      <c r="K38" s="195">
        <f t="shared" ref="K38:K39" si="0">SUM(D38:J38)</f>
        <v>6265300</v>
      </c>
      <c r="L38" s="196"/>
    </row>
    <row r="39" spans="1:12" s="82" customFormat="1" ht="66" customHeight="1" x14ac:dyDescent="0.2">
      <c r="A39" s="188">
        <v>26</v>
      </c>
      <c r="B39" s="1070" t="s">
        <v>22</v>
      </c>
      <c r="C39" s="1070"/>
      <c r="D39" s="193">
        <v>0</v>
      </c>
      <c r="E39" s="197">
        <v>1097149.3999999999</v>
      </c>
      <c r="F39" s="197">
        <v>3020505.6</v>
      </c>
      <c r="G39" s="197">
        <v>1207850</v>
      </c>
      <c r="H39" s="193">
        <v>0</v>
      </c>
      <c r="I39" s="193">
        <v>0</v>
      </c>
      <c r="J39" s="193">
        <v>0</v>
      </c>
      <c r="K39" s="195">
        <f t="shared" si="0"/>
        <v>5325505</v>
      </c>
      <c r="L39" s="198"/>
    </row>
    <row r="40" spans="1:12" s="82" customFormat="1" ht="30" customHeight="1" thickBot="1" x14ac:dyDescent="0.25">
      <c r="A40" s="186">
        <v>27</v>
      </c>
      <c r="B40" s="1071" t="s">
        <v>56</v>
      </c>
      <c r="C40" s="1071"/>
      <c r="D40" s="99" t="str">
        <f t="shared" ref="D40:K40" si="1">IF(D39=0,"",D39/D38*100)</f>
        <v/>
      </c>
      <c r="E40" s="99">
        <f t="shared" si="1"/>
        <v>85</v>
      </c>
      <c r="F40" s="99">
        <f t="shared" si="1"/>
        <v>85</v>
      </c>
      <c r="G40" s="99">
        <f t="shared" si="1"/>
        <v>85</v>
      </c>
      <c r="H40" s="99" t="str">
        <f t="shared" si="1"/>
        <v/>
      </c>
      <c r="I40" s="99" t="str">
        <f t="shared" si="1"/>
        <v/>
      </c>
      <c r="J40" s="99" t="str">
        <f t="shared" si="1"/>
        <v/>
      </c>
      <c r="K40" s="99">
        <f t="shared" si="1"/>
        <v>85</v>
      </c>
      <c r="L40" s="199"/>
    </row>
    <row r="41" spans="1:12" s="82" customFormat="1" ht="45" customHeight="1" thickBot="1" x14ac:dyDescent="0.25">
      <c r="A41" s="1190"/>
      <c r="B41" s="1190"/>
      <c r="C41" s="1190"/>
      <c r="D41" s="1190"/>
      <c r="E41" s="1190"/>
      <c r="F41" s="1190"/>
      <c r="G41" s="1190"/>
      <c r="H41" s="1190"/>
      <c r="I41" s="1190"/>
      <c r="J41" s="1190"/>
      <c r="K41" s="1190"/>
    </row>
    <row r="42" spans="1:12" s="82" customFormat="1" ht="45" customHeight="1" x14ac:dyDescent="0.2">
      <c r="A42" s="1199">
        <v>28</v>
      </c>
      <c r="B42" s="1201" t="s">
        <v>57</v>
      </c>
      <c r="C42" s="1202"/>
      <c r="D42" s="1202"/>
      <c r="E42" s="1202"/>
      <c r="F42" s="1202"/>
      <c r="G42" s="1202"/>
      <c r="H42" s="1202"/>
      <c r="I42" s="1202"/>
      <c r="J42" s="1202"/>
      <c r="K42" s="1203"/>
    </row>
    <row r="43" spans="1:12" s="82" customFormat="1" ht="45" customHeight="1" x14ac:dyDescent="0.2">
      <c r="A43" s="1200"/>
      <c r="B43" s="1204" t="s">
        <v>8</v>
      </c>
      <c r="C43" s="1205"/>
      <c r="D43" s="1204" t="s">
        <v>58</v>
      </c>
      <c r="E43" s="1206"/>
      <c r="F43" s="1206"/>
      <c r="G43" s="1206"/>
      <c r="H43" s="1206"/>
      <c r="I43" s="1205"/>
      <c r="J43" s="1204" t="s">
        <v>59</v>
      </c>
      <c r="K43" s="1207"/>
    </row>
    <row r="44" spans="1:12" s="82" customFormat="1" ht="45" customHeight="1" x14ac:dyDescent="0.2">
      <c r="A44" s="1200"/>
      <c r="B44" s="1197" t="s">
        <v>325</v>
      </c>
      <c r="C44" s="1198"/>
      <c r="D44" s="1192" t="s">
        <v>576</v>
      </c>
      <c r="E44" s="1193"/>
      <c r="F44" s="1193"/>
      <c r="G44" s="1193"/>
      <c r="H44" s="1193"/>
      <c r="I44" s="1194"/>
      <c r="J44" s="1195">
        <v>36900</v>
      </c>
      <c r="K44" s="1196"/>
    </row>
    <row r="45" spans="1:12" s="82" customFormat="1" ht="106.5" customHeight="1" x14ac:dyDescent="0.2">
      <c r="A45" s="1200"/>
      <c r="B45" s="1197" t="s">
        <v>577</v>
      </c>
      <c r="C45" s="1198"/>
      <c r="D45" s="1192" t="s">
        <v>578</v>
      </c>
      <c r="E45" s="1193"/>
      <c r="F45" s="1193"/>
      <c r="G45" s="1193"/>
      <c r="H45" s="1193"/>
      <c r="I45" s="1194"/>
      <c r="J45" s="1195">
        <v>1067494</v>
      </c>
      <c r="K45" s="1196"/>
    </row>
    <row r="46" spans="1:12" s="82" customFormat="1" ht="42" customHeight="1" x14ac:dyDescent="0.2">
      <c r="A46" s="1200"/>
      <c r="B46" s="1197" t="s">
        <v>579</v>
      </c>
      <c r="C46" s="1198"/>
      <c r="D46" s="1192" t="s">
        <v>580</v>
      </c>
      <c r="E46" s="1193"/>
      <c r="F46" s="1193"/>
      <c r="G46" s="1193"/>
      <c r="H46" s="1193"/>
      <c r="I46" s="1194"/>
      <c r="J46" s="1195">
        <v>2132536</v>
      </c>
      <c r="K46" s="1196"/>
    </row>
    <row r="47" spans="1:12" s="82" customFormat="1" ht="75" customHeight="1" x14ac:dyDescent="0.2">
      <c r="A47" s="1200"/>
      <c r="B47" s="1197" t="s">
        <v>581</v>
      </c>
      <c r="C47" s="1198"/>
      <c r="D47" s="1192" t="s">
        <v>582</v>
      </c>
      <c r="E47" s="1193"/>
      <c r="F47" s="1193"/>
      <c r="G47" s="1193"/>
      <c r="H47" s="1193"/>
      <c r="I47" s="1194"/>
      <c r="J47" s="1195">
        <v>2836370</v>
      </c>
      <c r="K47" s="1196"/>
    </row>
    <row r="48" spans="1:12" s="82" customFormat="1" ht="33" customHeight="1" x14ac:dyDescent="0.2">
      <c r="A48" s="1200"/>
      <c r="B48" s="1197" t="s">
        <v>324</v>
      </c>
      <c r="C48" s="1198"/>
      <c r="D48" s="1192" t="s">
        <v>583</v>
      </c>
      <c r="E48" s="1193"/>
      <c r="F48" s="1193"/>
      <c r="G48" s="1193"/>
      <c r="H48" s="1193"/>
      <c r="I48" s="1194"/>
      <c r="J48" s="1195">
        <v>180000</v>
      </c>
      <c r="K48" s="1196"/>
    </row>
    <row r="49" spans="1:11" s="82" customFormat="1" ht="54" customHeight="1" x14ac:dyDescent="0.2">
      <c r="A49" s="1200"/>
      <c r="B49" s="1197" t="s">
        <v>323</v>
      </c>
      <c r="C49" s="1198"/>
      <c r="D49" s="1192" t="s">
        <v>584</v>
      </c>
      <c r="E49" s="1193"/>
      <c r="F49" s="1193"/>
      <c r="G49" s="1193"/>
      <c r="H49" s="1193"/>
      <c r="I49" s="1194"/>
      <c r="J49" s="1195">
        <v>12000</v>
      </c>
      <c r="K49" s="1196"/>
    </row>
    <row r="50" spans="1:11" s="82" customFormat="1" ht="13.9" hidden="1" x14ac:dyDescent="0.3">
      <c r="A50" s="1200"/>
      <c r="B50" s="1197"/>
      <c r="C50" s="1198"/>
      <c r="D50" s="1192"/>
      <c r="E50" s="1193"/>
      <c r="F50" s="1193"/>
      <c r="G50" s="1193"/>
      <c r="H50" s="1193"/>
      <c r="I50" s="1194"/>
      <c r="J50" s="1195"/>
      <c r="K50" s="1196"/>
    </row>
    <row r="51" spans="1:11" s="82" customFormat="1" ht="13.9" hidden="1" x14ac:dyDescent="0.3">
      <c r="A51" s="1200"/>
      <c r="B51" s="1197"/>
      <c r="C51" s="1198"/>
      <c r="D51" s="1192"/>
      <c r="E51" s="1193"/>
      <c r="F51" s="1193"/>
      <c r="G51" s="1193"/>
      <c r="H51" s="1193"/>
      <c r="I51" s="1194"/>
      <c r="J51" s="1195"/>
      <c r="K51" s="1196"/>
    </row>
    <row r="52" spans="1:11" s="82" customFormat="1" ht="13.9" hidden="1" x14ac:dyDescent="0.3">
      <c r="A52" s="1200"/>
      <c r="B52" s="1197"/>
      <c r="C52" s="1198"/>
      <c r="D52" s="1192"/>
      <c r="E52" s="1193"/>
      <c r="F52" s="1193"/>
      <c r="G52" s="1193"/>
      <c r="H52" s="1193"/>
      <c r="I52" s="1194"/>
      <c r="J52" s="1195"/>
      <c r="K52" s="1196"/>
    </row>
    <row r="53" spans="1:11" s="82" customFormat="1" ht="13.5" thickBot="1" x14ac:dyDescent="0.25">
      <c r="A53" s="1190"/>
      <c r="B53" s="1190"/>
      <c r="C53" s="1190"/>
      <c r="D53" s="1190"/>
      <c r="E53" s="1190"/>
      <c r="F53" s="1190"/>
      <c r="G53" s="1190"/>
      <c r="H53" s="1190"/>
      <c r="I53" s="1190"/>
      <c r="J53" s="1190"/>
      <c r="K53" s="1190"/>
    </row>
    <row r="54" spans="1:11" s="82" customFormat="1" ht="56.25" customHeight="1" x14ac:dyDescent="0.2">
      <c r="A54" s="993">
        <v>29</v>
      </c>
      <c r="B54" s="1010" t="s">
        <v>106</v>
      </c>
      <c r="C54" s="1011"/>
      <c r="D54" s="1011"/>
      <c r="E54" s="1011"/>
      <c r="F54" s="1011"/>
      <c r="G54" s="1011"/>
      <c r="H54" s="1011"/>
      <c r="I54" s="1011"/>
      <c r="J54" s="1011"/>
      <c r="K54" s="1012"/>
    </row>
    <row r="55" spans="1:11" s="82" customFormat="1" ht="65.25" customHeight="1" x14ac:dyDescent="0.2">
      <c r="A55" s="994"/>
      <c r="B55" s="997" t="s">
        <v>102</v>
      </c>
      <c r="C55" s="998"/>
      <c r="D55" s="997" t="s">
        <v>60</v>
      </c>
      <c r="E55" s="998"/>
      <c r="F55" s="997" t="s">
        <v>24</v>
      </c>
      <c r="G55" s="998"/>
      <c r="H55" s="997" t="s">
        <v>130</v>
      </c>
      <c r="I55" s="998"/>
      <c r="J55" s="997" t="s">
        <v>104</v>
      </c>
      <c r="K55" s="1000"/>
    </row>
    <row r="56" spans="1:11" s="82" customFormat="1" ht="42.75" customHeight="1" x14ac:dyDescent="0.2">
      <c r="A56" s="994"/>
      <c r="B56" s="1005" t="s">
        <v>181</v>
      </c>
      <c r="C56" s="1006"/>
      <c r="D56" s="1001" t="s">
        <v>182</v>
      </c>
      <c r="E56" s="1002"/>
      <c r="F56" s="1001" t="s">
        <v>183</v>
      </c>
      <c r="G56" s="1002"/>
      <c r="H56" s="1189">
        <v>34875</v>
      </c>
      <c r="I56" s="1184"/>
      <c r="J56" s="1003">
        <v>1090529</v>
      </c>
      <c r="K56" s="1004"/>
    </row>
    <row r="57" spans="1:11" s="82" customFormat="1" ht="42.75" customHeight="1" x14ac:dyDescent="0.2">
      <c r="A57" s="994"/>
      <c r="B57" s="1005" t="s">
        <v>184</v>
      </c>
      <c r="C57" s="1006"/>
      <c r="D57" s="1001" t="s">
        <v>185</v>
      </c>
      <c r="E57" s="1002"/>
      <c r="F57" s="1001" t="s">
        <v>186</v>
      </c>
      <c r="G57" s="1002"/>
      <c r="H57" s="1183">
        <v>1</v>
      </c>
      <c r="I57" s="1184"/>
      <c r="J57" s="1003">
        <v>79</v>
      </c>
      <c r="K57" s="1004"/>
    </row>
    <row r="58" spans="1:11" s="200" customFormat="1" ht="105.75" customHeight="1" x14ac:dyDescent="0.2">
      <c r="A58" s="994"/>
      <c r="B58" s="1005" t="s">
        <v>309</v>
      </c>
      <c r="C58" s="1006"/>
      <c r="D58" s="1001" t="s">
        <v>185</v>
      </c>
      <c r="E58" s="1002"/>
      <c r="F58" s="1001" t="s">
        <v>186</v>
      </c>
      <c r="G58" s="1002"/>
      <c r="H58" s="1183">
        <v>1</v>
      </c>
      <c r="I58" s="1184"/>
      <c r="J58" s="1003">
        <v>79</v>
      </c>
      <c r="K58" s="1004"/>
    </row>
    <row r="59" spans="1:11" s="200" customFormat="1" ht="36.75" customHeight="1" x14ac:dyDescent="0.2">
      <c r="A59" s="994"/>
      <c r="B59" s="1005" t="s">
        <v>194</v>
      </c>
      <c r="C59" s="1006"/>
      <c r="D59" s="1001" t="s">
        <v>185</v>
      </c>
      <c r="E59" s="1002"/>
      <c r="F59" s="1001" t="s">
        <v>187</v>
      </c>
      <c r="G59" s="1002"/>
      <c r="H59" s="1187">
        <v>2132536</v>
      </c>
      <c r="I59" s="1188"/>
      <c r="J59" s="1003">
        <v>358000000</v>
      </c>
      <c r="K59" s="1004"/>
    </row>
    <row r="60" spans="1:11" s="200" customFormat="1" ht="50.25" customHeight="1" x14ac:dyDescent="0.2">
      <c r="A60" s="994"/>
      <c r="B60" s="1005" t="s">
        <v>188</v>
      </c>
      <c r="C60" s="1006"/>
      <c r="D60" s="1001" t="s">
        <v>185</v>
      </c>
      <c r="E60" s="1002"/>
      <c r="F60" s="1001" t="s">
        <v>186</v>
      </c>
      <c r="G60" s="1002"/>
      <c r="H60" s="1183">
        <v>1</v>
      </c>
      <c r="I60" s="1184"/>
      <c r="J60" s="1003">
        <v>20</v>
      </c>
      <c r="K60" s="1004"/>
    </row>
    <row r="61" spans="1:11" s="200" customFormat="1" ht="37.5" customHeight="1" x14ac:dyDescent="0.2">
      <c r="A61" s="994"/>
      <c r="B61" s="1005" t="s">
        <v>189</v>
      </c>
      <c r="C61" s="1006"/>
      <c r="D61" s="1001" t="s">
        <v>185</v>
      </c>
      <c r="E61" s="1002"/>
      <c r="F61" s="1001" t="s">
        <v>186</v>
      </c>
      <c r="G61" s="1002"/>
      <c r="H61" s="1183">
        <v>0</v>
      </c>
      <c r="I61" s="1184"/>
      <c r="J61" s="1003">
        <v>34</v>
      </c>
      <c r="K61" s="1004"/>
    </row>
    <row r="62" spans="1:11" s="201" customFormat="1" ht="34.5" customHeight="1" x14ac:dyDescent="0.2">
      <c r="A62" s="994"/>
      <c r="B62" s="1005" t="s">
        <v>190</v>
      </c>
      <c r="C62" s="1006"/>
      <c r="D62" s="1001" t="s">
        <v>182</v>
      </c>
      <c r="E62" s="1002"/>
      <c r="F62" s="1001" t="s">
        <v>191</v>
      </c>
      <c r="G62" s="1002"/>
      <c r="H62" s="1181">
        <v>0</v>
      </c>
      <c r="I62" s="1182"/>
      <c r="J62" s="1003" t="s">
        <v>211</v>
      </c>
      <c r="K62" s="1004"/>
    </row>
    <row r="63" spans="1:11" s="201" customFormat="1" ht="34.5" customHeight="1" x14ac:dyDescent="0.2">
      <c r="A63" s="994"/>
      <c r="B63" s="1005" t="s">
        <v>192</v>
      </c>
      <c r="C63" s="1006"/>
      <c r="D63" s="1001" t="s">
        <v>182</v>
      </c>
      <c r="E63" s="1002"/>
      <c r="F63" s="1001" t="s">
        <v>191</v>
      </c>
      <c r="G63" s="1002"/>
      <c r="H63" s="1181">
        <v>0</v>
      </c>
      <c r="I63" s="1182"/>
      <c r="J63" s="1003" t="s">
        <v>211</v>
      </c>
      <c r="K63" s="1004"/>
    </row>
    <row r="64" spans="1:11" s="200" customFormat="1" ht="60.75" customHeight="1" thickBot="1" x14ac:dyDescent="0.25">
      <c r="A64" s="1191"/>
      <c r="B64" s="1005" t="s">
        <v>193</v>
      </c>
      <c r="C64" s="1006"/>
      <c r="D64" s="1001" t="s">
        <v>185</v>
      </c>
      <c r="E64" s="1002"/>
      <c r="F64" s="1001" t="s">
        <v>186</v>
      </c>
      <c r="G64" s="1002"/>
      <c r="H64" s="1185">
        <v>1</v>
      </c>
      <c r="I64" s="1186"/>
      <c r="J64" s="1003" t="s">
        <v>211</v>
      </c>
      <c r="K64" s="1004"/>
    </row>
    <row r="65" spans="1:11" s="200" customFormat="1" ht="24" customHeight="1" thickBot="1" x14ac:dyDescent="0.25">
      <c r="A65" s="202"/>
      <c r="B65" s="202"/>
      <c r="C65" s="202"/>
      <c r="D65" s="202"/>
      <c r="E65" s="202"/>
      <c r="F65" s="202"/>
      <c r="G65" s="202"/>
      <c r="H65" s="202"/>
      <c r="I65" s="202"/>
      <c r="J65" s="202"/>
      <c r="K65" s="202"/>
    </row>
    <row r="66" spans="1:11" s="200" customFormat="1" ht="35.25" customHeight="1" thickBot="1" x14ac:dyDescent="0.25">
      <c r="A66" s="203">
        <v>30</v>
      </c>
      <c r="B66" s="1176" t="s">
        <v>15</v>
      </c>
      <c r="C66" s="1177"/>
      <c r="D66" s="1178" t="s">
        <v>132</v>
      </c>
      <c r="E66" s="1179"/>
      <c r="F66" s="1179"/>
      <c r="G66" s="1179"/>
      <c r="H66" s="1179"/>
      <c r="I66" s="1179"/>
      <c r="J66" s="1179"/>
      <c r="K66" s="1180"/>
    </row>
    <row r="95" spans="1:1" x14ac:dyDescent="0.2">
      <c r="A95" s="174" t="s">
        <v>504</v>
      </c>
    </row>
    <row r="96" spans="1:1" x14ac:dyDescent="0.2">
      <c r="A96" s="174" t="s">
        <v>116</v>
      </c>
    </row>
    <row r="97" spans="1:1" x14ac:dyDescent="0.2">
      <c r="A97" s="174" t="s">
        <v>505</v>
      </c>
    </row>
    <row r="98" spans="1:1" x14ac:dyDescent="0.2">
      <c r="A98" s="174" t="s">
        <v>506</v>
      </c>
    </row>
    <row r="99" spans="1:1" x14ac:dyDescent="0.2">
      <c r="A99" s="174" t="s">
        <v>507</v>
      </c>
    </row>
    <row r="100" spans="1:1" x14ac:dyDescent="0.2">
      <c r="A100" s="174" t="s">
        <v>508</v>
      </c>
    </row>
    <row r="101" spans="1:1" x14ac:dyDescent="0.2">
      <c r="A101" s="174" t="s">
        <v>509</v>
      </c>
    </row>
    <row r="102" spans="1:1" x14ac:dyDescent="0.2">
      <c r="A102" s="174" t="s">
        <v>510</v>
      </c>
    </row>
    <row r="103" spans="1:1" x14ac:dyDescent="0.2">
      <c r="A103" s="174" t="s">
        <v>511</v>
      </c>
    </row>
    <row r="104" spans="1:1" x14ac:dyDescent="0.2">
      <c r="A104" s="174" t="s">
        <v>512</v>
      </c>
    </row>
    <row r="105" spans="1:1" x14ac:dyDescent="0.2">
      <c r="A105" s="174" t="s">
        <v>513</v>
      </c>
    </row>
    <row r="106" spans="1:1" x14ac:dyDescent="0.2">
      <c r="A106" s="174" t="s">
        <v>514</v>
      </c>
    </row>
    <row r="107" spans="1:1" x14ac:dyDescent="0.2">
      <c r="A107" s="174" t="s">
        <v>515</v>
      </c>
    </row>
    <row r="108" spans="1:1" x14ac:dyDescent="0.2">
      <c r="A108" s="174" t="s">
        <v>516</v>
      </c>
    </row>
    <row r="109" spans="1:1" x14ac:dyDescent="0.2">
      <c r="A109" s="174" t="s">
        <v>517</v>
      </c>
    </row>
    <row r="110" spans="1:1" x14ac:dyDescent="0.2">
      <c r="A110" s="174" t="s">
        <v>518</v>
      </c>
    </row>
    <row r="111" spans="1:1" x14ac:dyDescent="0.2">
      <c r="A111" s="174" t="s">
        <v>519</v>
      </c>
    </row>
    <row r="112" spans="1:1" x14ac:dyDescent="0.2">
      <c r="A112" s="174" t="s">
        <v>520</v>
      </c>
    </row>
    <row r="113" spans="1:1" ht="15" x14ac:dyDescent="0.25">
      <c r="A113" s="175"/>
    </row>
    <row r="114" spans="1:1" ht="15" x14ac:dyDescent="0.25">
      <c r="A114" s="175"/>
    </row>
    <row r="115" spans="1:1" x14ac:dyDescent="0.2">
      <c r="A115" s="176" t="s">
        <v>178</v>
      </c>
    </row>
    <row r="116" spans="1:1" x14ac:dyDescent="0.2">
      <c r="A116" s="176" t="s">
        <v>521</v>
      </c>
    </row>
    <row r="117" spans="1:1" x14ac:dyDescent="0.2">
      <c r="A117" s="176" t="s">
        <v>522</v>
      </c>
    </row>
    <row r="118" spans="1:1" x14ac:dyDescent="0.2">
      <c r="A118" s="176" t="s">
        <v>523</v>
      </c>
    </row>
    <row r="119" spans="1:1" ht="15" x14ac:dyDescent="0.25">
      <c r="A119" s="175"/>
    </row>
    <row r="120" spans="1:1" ht="15" x14ac:dyDescent="0.25">
      <c r="A120" s="175"/>
    </row>
    <row r="121" spans="1:1" x14ac:dyDescent="0.2">
      <c r="A121" s="174" t="s">
        <v>524</v>
      </c>
    </row>
    <row r="122" spans="1:1" x14ac:dyDescent="0.2">
      <c r="A122" s="174" t="s">
        <v>525</v>
      </c>
    </row>
    <row r="123" spans="1:1" x14ac:dyDescent="0.2">
      <c r="A123" s="174" t="s">
        <v>526</v>
      </c>
    </row>
    <row r="124" spans="1:1" x14ac:dyDescent="0.2">
      <c r="A124" s="174" t="s">
        <v>527</v>
      </c>
    </row>
    <row r="125" spans="1:1" x14ac:dyDescent="0.2">
      <c r="A125" s="174" t="s">
        <v>528</v>
      </c>
    </row>
    <row r="126" spans="1:1" x14ac:dyDescent="0.2">
      <c r="A126" s="174" t="s">
        <v>493</v>
      </c>
    </row>
    <row r="127" spans="1:1" x14ac:dyDescent="0.2">
      <c r="A127" s="174" t="s">
        <v>529</v>
      </c>
    </row>
    <row r="128" spans="1:1" x14ac:dyDescent="0.2">
      <c r="A128" s="174" t="s">
        <v>530</v>
      </c>
    </row>
    <row r="129" spans="1:1" x14ac:dyDescent="0.2">
      <c r="A129" s="174" t="s">
        <v>531</v>
      </c>
    </row>
    <row r="130" spans="1:1" x14ac:dyDescent="0.2">
      <c r="A130" s="174" t="s">
        <v>319</v>
      </c>
    </row>
    <row r="131" spans="1:1" x14ac:dyDescent="0.2">
      <c r="A131" s="174" t="s">
        <v>532</v>
      </c>
    </row>
    <row r="132" spans="1:1" x14ac:dyDescent="0.2">
      <c r="A132" s="174" t="s">
        <v>533</v>
      </c>
    </row>
    <row r="133" spans="1:1" x14ac:dyDescent="0.2">
      <c r="A133" s="174" t="s">
        <v>534</v>
      </c>
    </row>
    <row r="134" spans="1:1" x14ac:dyDescent="0.2">
      <c r="A134" s="174" t="s">
        <v>535</v>
      </c>
    </row>
    <row r="135" spans="1:1" x14ac:dyDescent="0.2">
      <c r="A135" s="174" t="s">
        <v>536</v>
      </c>
    </row>
    <row r="136" spans="1:1" x14ac:dyDescent="0.2">
      <c r="A136" s="174" t="s">
        <v>537</v>
      </c>
    </row>
    <row r="137" spans="1:1" x14ac:dyDescent="0.2">
      <c r="A137" s="174" t="s">
        <v>538</v>
      </c>
    </row>
    <row r="138" spans="1:1" x14ac:dyDescent="0.2">
      <c r="A138" s="174" t="s">
        <v>539</v>
      </c>
    </row>
    <row r="139" spans="1:1" x14ac:dyDescent="0.2">
      <c r="A139" s="174" t="s">
        <v>540</v>
      </c>
    </row>
    <row r="140" spans="1:1" x14ac:dyDescent="0.2">
      <c r="A140" s="174" t="s">
        <v>541</v>
      </c>
    </row>
    <row r="141" spans="1:1" x14ac:dyDescent="0.2">
      <c r="A141" s="174" t="s">
        <v>542</v>
      </c>
    </row>
    <row r="142" spans="1:1" x14ac:dyDescent="0.2">
      <c r="A142" s="174" t="s">
        <v>543</v>
      </c>
    </row>
    <row r="143" spans="1:1" x14ac:dyDescent="0.2">
      <c r="A143" s="174" t="s">
        <v>544</v>
      </c>
    </row>
    <row r="144" spans="1:1" x14ac:dyDescent="0.2">
      <c r="A144" s="174" t="s">
        <v>545</v>
      </c>
    </row>
    <row r="145" spans="1:1" x14ac:dyDescent="0.2">
      <c r="A145" s="174" t="s">
        <v>546</v>
      </c>
    </row>
    <row r="146" spans="1:1" x14ac:dyDescent="0.2">
      <c r="A146" s="174" t="s">
        <v>547</v>
      </c>
    </row>
    <row r="147" spans="1:1" x14ac:dyDescent="0.2">
      <c r="A147" s="174" t="s">
        <v>548</v>
      </c>
    </row>
    <row r="148" spans="1:1" x14ac:dyDescent="0.2">
      <c r="A148" s="174" t="s">
        <v>549</v>
      </c>
    </row>
    <row r="149" spans="1:1" x14ac:dyDescent="0.2">
      <c r="A149" s="174" t="s">
        <v>550</v>
      </c>
    </row>
    <row r="150" spans="1:1" x14ac:dyDescent="0.2">
      <c r="A150" s="174" t="s">
        <v>551</v>
      </c>
    </row>
    <row r="151" spans="1:1" x14ac:dyDescent="0.2">
      <c r="A151" s="174" t="s">
        <v>552</v>
      </c>
    </row>
    <row r="152" spans="1:1" x14ac:dyDescent="0.2">
      <c r="A152" s="174" t="s">
        <v>553</v>
      </c>
    </row>
    <row r="153" spans="1:1" x14ac:dyDescent="0.2">
      <c r="A153" s="174" t="s">
        <v>554</v>
      </c>
    </row>
    <row r="154" spans="1:1" x14ac:dyDescent="0.2">
      <c r="A154" s="174" t="s">
        <v>555</v>
      </c>
    </row>
    <row r="155" spans="1:1" x14ac:dyDescent="0.2">
      <c r="A155" s="174" t="s">
        <v>556</v>
      </c>
    </row>
    <row r="156" spans="1:1" x14ac:dyDescent="0.2">
      <c r="A156" s="174" t="s">
        <v>557</v>
      </c>
    </row>
    <row r="157" spans="1:1" x14ac:dyDescent="0.2">
      <c r="A157" s="174" t="s">
        <v>558</v>
      </c>
    </row>
    <row r="158" spans="1:1" ht="15" x14ac:dyDescent="0.25">
      <c r="A158" s="175"/>
    </row>
    <row r="159" spans="1:1" ht="15" x14ac:dyDescent="0.25">
      <c r="A159" s="175"/>
    </row>
    <row r="160" spans="1:1" x14ac:dyDescent="0.2">
      <c r="A160" s="96" t="s">
        <v>92</v>
      </c>
    </row>
    <row r="161" spans="1:1" x14ac:dyDescent="0.2">
      <c r="A161" s="96" t="s">
        <v>93</v>
      </c>
    </row>
    <row r="162" spans="1:1" ht="15" x14ac:dyDescent="0.25">
      <c r="A162" s="175"/>
    </row>
    <row r="163" spans="1:1" ht="15" x14ac:dyDescent="0.25">
      <c r="A163" s="175"/>
    </row>
    <row r="164" spans="1:1" x14ac:dyDescent="0.2">
      <c r="A164" s="96" t="s">
        <v>559</v>
      </c>
    </row>
    <row r="165" spans="1:1" x14ac:dyDescent="0.2">
      <c r="A165" s="96" t="s">
        <v>560</v>
      </c>
    </row>
    <row r="166" spans="1:1" x14ac:dyDescent="0.2">
      <c r="A166" s="96" t="s">
        <v>318</v>
      </c>
    </row>
    <row r="167" spans="1:1" x14ac:dyDescent="0.2">
      <c r="A167" s="96" t="s">
        <v>561</v>
      </c>
    </row>
    <row r="168" spans="1:1" ht="15" x14ac:dyDescent="0.25">
      <c r="A168" s="175"/>
    </row>
    <row r="169" spans="1:1" ht="15" x14ac:dyDescent="0.25">
      <c r="A169" s="175"/>
    </row>
    <row r="170" spans="1:1" x14ac:dyDescent="0.2">
      <c r="A170" s="96" t="s">
        <v>562</v>
      </c>
    </row>
    <row r="171" spans="1:1" x14ac:dyDescent="0.2">
      <c r="A171" s="96" t="s">
        <v>563</v>
      </c>
    </row>
    <row r="172" spans="1:1" x14ac:dyDescent="0.2">
      <c r="A172" s="96" t="s">
        <v>317</v>
      </c>
    </row>
    <row r="173" spans="1:1" x14ac:dyDescent="0.2">
      <c r="A173" s="96" t="s">
        <v>564</v>
      </c>
    </row>
    <row r="174" spans="1:1" x14ac:dyDescent="0.2">
      <c r="A174" s="96" t="s">
        <v>565</v>
      </c>
    </row>
    <row r="175" spans="1:1" x14ac:dyDescent="0.2">
      <c r="A175" s="96" t="s">
        <v>566</v>
      </c>
    </row>
  </sheetData>
  <mergeCells count="157">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B22:C22"/>
    <mergeCell ref="D22:K22"/>
    <mergeCell ref="B23:C23"/>
    <mergeCell ref="D23:K23"/>
    <mergeCell ref="B24:C24"/>
    <mergeCell ref="D24:K24"/>
    <mergeCell ref="B18:C18"/>
    <mergeCell ref="D18:K18"/>
    <mergeCell ref="B19:C19"/>
    <mergeCell ref="D19:K19"/>
    <mergeCell ref="A20:K20"/>
    <mergeCell ref="B21:C21"/>
    <mergeCell ref="D21:K21"/>
    <mergeCell ref="A28:K28"/>
    <mergeCell ref="B29:C29"/>
    <mergeCell ref="D29:K29"/>
    <mergeCell ref="B30:C30"/>
    <mergeCell ref="D30:K30"/>
    <mergeCell ref="B31:C31"/>
    <mergeCell ref="D31:K31"/>
    <mergeCell ref="B25:C25"/>
    <mergeCell ref="D25:K25"/>
    <mergeCell ref="B26:C26"/>
    <mergeCell ref="D26:K26"/>
    <mergeCell ref="B27:C27"/>
    <mergeCell ref="D27:K27"/>
    <mergeCell ref="B34:C34"/>
    <mergeCell ref="D34:K34"/>
    <mergeCell ref="A35:K35"/>
    <mergeCell ref="A36:C36"/>
    <mergeCell ref="B37:C37"/>
    <mergeCell ref="B38:C38"/>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4:C64"/>
    <mergeCell ref="D64:E64"/>
    <mergeCell ref="F64:G64"/>
    <mergeCell ref="H64:I64"/>
    <mergeCell ref="J64:K64"/>
    <mergeCell ref="B66:C66"/>
    <mergeCell ref="D66:K66"/>
    <mergeCell ref="B62:C62"/>
    <mergeCell ref="D62:E62"/>
    <mergeCell ref="F62:G62"/>
    <mergeCell ref="H62:I62"/>
    <mergeCell ref="J62:K62"/>
    <mergeCell ref="B63:C63"/>
    <mergeCell ref="D63:E63"/>
    <mergeCell ref="F63:G63"/>
    <mergeCell ref="H63:I63"/>
    <mergeCell ref="J63:K63"/>
  </mergeCells>
  <conditionalFormatting sqref="F33:G33 J33:K33 D22:D26">
    <cfRule type="containsText" dxfId="68" priority="1" stopIfTrue="1" operator="containsText" text="wybierz">
      <formula>NOT(ISERROR(SEARCH("wybierz",D22)))</formula>
    </cfRule>
  </conditionalFormatting>
  <dataValidations count="7">
    <dataValidation type="list" allowBlank="1" showInputMessage="1" showErrorMessage="1" prompt="wybierz Cel Tematyczny" sqref="D22:K22">
      <formula1>$A$906:$A$909</formula1>
    </dataValidation>
    <dataValidation type="list" allowBlank="1" showInputMessage="1" showErrorMessage="1" prompt="wybierz fundusz" sqref="D21:K21">
      <formula1>$A$902:$A$903</formula1>
    </dataValidation>
    <dataValidation type="list" allowBlank="1" showInputMessage="1" showErrorMessage="1" prompt="wybierz narzędzie PP" sqref="D19">
      <formula1>$A$865:$A$899</formula1>
    </dataValidation>
    <dataValidation type="list" allowBlank="1" showInputMessage="1" showErrorMessage="1" prompt="wybierz PI z listy" sqref="D23:K23">
      <formula1>$A$912:$A$917</formula1>
    </dataValidation>
    <dataValidation type="list" allowBlank="1" showInputMessage="1" showErrorMessage="1" prompt="wybierz Program z listy" sqref="E10:K10">
      <formula1>$A$845:$A$861</formula1>
    </dataValidation>
    <dataValidation type="list" allowBlank="1" showInputMessage="1" showErrorMessage="1" sqref="D18">
      <formula1>#REF!</formula1>
    </dataValidation>
    <dataValidation allowBlank="1" showInputMessage="1" showErrorMessage="1" prompt="zgodnie z właściwym PO" sqref="E11:K13"/>
  </dataValidations>
  <pageMargins left="0.7" right="0.7" top="0.75" bottom="0.75" header="0.3" footer="0.3"/>
  <pageSetup paperSize="9" scale="7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175"/>
  <sheetViews>
    <sheetView view="pageBreakPreview" topLeftCell="A56" zoomScaleNormal="100" zoomScaleSheetLayoutView="100" workbookViewId="0">
      <selection activeCell="D31" sqref="D31:K31"/>
    </sheetView>
  </sheetViews>
  <sheetFormatPr defaultColWidth="9.140625" defaultRowHeight="12.75" x14ac:dyDescent="0.2"/>
  <cols>
    <col min="1" max="1" width="6.85546875" style="439" customWidth="1"/>
    <col min="2" max="2" width="9.140625" style="439"/>
    <col min="3" max="3" width="18.5703125" style="439" customWidth="1"/>
    <col min="4" max="10" width="9.7109375" style="439" customWidth="1"/>
    <col min="11" max="11" width="12.5703125" style="439" customWidth="1"/>
    <col min="12" max="12" width="16.42578125" style="441" customWidth="1"/>
    <col min="13" max="13" width="9.140625" style="441" customWidth="1"/>
    <col min="14" max="14" width="9.140625" style="441"/>
    <col min="15" max="15" width="4.140625" style="441" customWidth="1"/>
    <col min="16" max="17" width="9.28515625" style="441" bestFit="1" customWidth="1"/>
    <col min="18" max="18" width="10.85546875" style="441" bestFit="1" customWidth="1"/>
    <col min="19" max="20" width="12.140625" style="441" bestFit="1" customWidth="1"/>
    <col min="21" max="25" width="9.28515625" style="441" bestFit="1" customWidth="1"/>
    <col min="26" max="26" width="12.140625" style="441" bestFit="1" customWidth="1"/>
    <col min="27" max="29" width="9.140625" style="441"/>
    <col min="30" max="16384" width="9.140625" style="439"/>
  </cols>
  <sheetData>
    <row r="1" spans="1:11" s="413" customFormat="1" ht="30" customHeight="1" x14ac:dyDescent="0.3">
      <c r="A1" s="1276" t="s">
        <v>50</v>
      </c>
      <c r="B1" s="1277"/>
      <c r="C1" s="1277"/>
      <c r="D1" s="1277"/>
      <c r="E1" s="1277"/>
      <c r="F1" s="1277"/>
      <c r="G1" s="1277"/>
      <c r="H1" s="1277"/>
      <c r="I1" s="1277"/>
      <c r="J1" s="1277"/>
      <c r="K1" s="1278"/>
    </row>
    <row r="2" spans="1:11" s="413" customFormat="1" ht="53.25" customHeight="1" thickBot="1" x14ac:dyDescent="0.25">
      <c r="A2" s="414">
        <v>1</v>
      </c>
      <c r="B2" s="1279" t="s">
        <v>100</v>
      </c>
      <c r="C2" s="1280"/>
      <c r="D2" s="1280"/>
      <c r="E2" s="1281"/>
      <c r="F2" s="1282" t="s">
        <v>756</v>
      </c>
      <c r="G2" s="1283"/>
      <c r="H2" s="1283"/>
      <c r="I2" s="1283"/>
      <c r="J2" s="1283"/>
      <c r="K2" s="1284"/>
    </row>
    <row r="3" spans="1:11" s="413" customFormat="1" ht="15" customHeight="1" thickBot="1" x14ac:dyDescent="0.35">
      <c r="A3" s="1285"/>
      <c r="B3" s="1285"/>
      <c r="C3" s="1285"/>
      <c r="D3" s="1285"/>
      <c r="E3" s="1285"/>
      <c r="F3" s="1285"/>
      <c r="G3" s="1285"/>
      <c r="H3" s="1285"/>
      <c r="I3" s="1285"/>
      <c r="J3" s="1285"/>
      <c r="K3" s="1285"/>
    </row>
    <row r="4" spans="1:11" s="413" customFormat="1" ht="30" customHeight="1" x14ac:dyDescent="0.2">
      <c r="A4" s="1286" t="s">
        <v>4</v>
      </c>
      <c r="B4" s="1287"/>
      <c r="C4" s="1287"/>
      <c r="D4" s="1287"/>
      <c r="E4" s="1287"/>
      <c r="F4" s="1287"/>
      <c r="G4" s="1287"/>
      <c r="H4" s="1287"/>
      <c r="I4" s="1287"/>
      <c r="J4" s="1287"/>
      <c r="K4" s="1288"/>
    </row>
    <row r="5" spans="1:11" s="413" customFormat="1" ht="44.25" customHeight="1" x14ac:dyDescent="0.2">
      <c r="A5" s="415">
        <v>2</v>
      </c>
      <c r="B5" s="1289" t="s">
        <v>16</v>
      </c>
      <c r="C5" s="1290"/>
      <c r="D5" s="1291"/>
      <c r="E5" s="1292" t="s">
        <v>757</v>
      </c>
      <c r="F5" s="1293"/>
      <c r="G5" s="1293"/>
      <c r="H5" s="1293"/>
      <c r="I5" s="1293"/>
      <c r="J5" s="1293"/>
      <c r="K5" s="1294"/>
    </row>
    <row r="6" spans="1:11" s="413" customFormat="1" ht="41.25" customHeight="1" x14ac:dyDescent="0.2">
      <c r="A6" s="1295">
        <v>3</v>
      </c>
      <c r="B6" s="1289" t="s">
        <v>51</v>
      </c>
      <c r="C6" s="1290"/>
      <c r="D6" s="1291"/>
      <c r="E6" s="1300" t="s">
        <v>758</v>
      </c>
      <c r="F6" s="1301"/>
      <c r="G6" s="1301"/>
      <c r="H6" s="1301"/>
      <c r="I6" s="1301"/>
      <c r="J6" s="1301"/>
      <c r="K6" s="1302"/>
    </row>
    <row r="7" spans="1:11" s="413" customFormat="1" ht="40.5" customHeight="1" x14ac:dyDescent="0.2">
      <c r="A7" s="1296"/>
      <c r="B7" s="1297"/>
      <c r="C7" s="1298"/>
      <c r="D7" s="1299"/>
      <c r="E7" s="416" t="s">
        <v>108</v>
      </c>
      <c r="F7" s="1300" t="s">
        <v>759</v>
      </c>
      <c r="G7" s="1301"/>
      <c r="H7" s="1303"/>
      <c r="I7" s="416" t="s">
        <v>107</v>
      </c>
      <c r="J7" s="1304" t="s">
        <v>760</v>
      </c>
      <c r="K7" s="1305"/>
    </row>
    <row r="8" spans="1:11" s="413" customFormat="1" ht="15" customHeight="1" x14ac:dyDescent="0.2">
      <c r="A8" s="1295">
        <v>4</v>
      </c>
      <c r="B8" s="1289" t="s">
        <v>118</v>
      </c>
      <c r="C8" s="1290"/>
      <c r="D8" s="1291"/>
      <c r="E8" s="1306" t="s">
        <v>195</v>
      </c>
      <c r="F8" s="1307"/>
      <c r="G8" s="1307"/>
      <c r="H8" s="1307"/>
      <c r="I8" s="1307"/>
      <c r="J8" s="1307"/>
      <c r="K8" s="1308"/>
    </row>
    <row r="9" spans="1:11" s="413" customFormat="1" ht="30" customHeight="1" x14ac:dyDescent="0.2">
      <c r="A9" s="1296"/>
      <c r="B9" s="1297"/>
      <c r="C9" s="1298"/>
      <c r="D9" s="1299"/>
      <c r="E9" s="417" t="s">
        <v>108</v>
      </c>
      <c r="F9" s="1309" t="s">
        <v>211</v>
      </c>
      <c r="G9" s="1310"/>
      <c r="H9" s="1311"/>
      <c r="I9" s="418" t="s">
        <v>107</v>
      </c>
      <c r="J9" s="1312" t="s">
        <v>211</v>
      </c>
      <c r="K9" s="1313"/>
    </row>
    <row r="10" spans="1:11" s="413" customFormat="1" ht="30" customHeight="1" x14ac:dyDescent="0.2">
      <c r="A10" s="415">
        <v>5</v>
      </c>
      <c r="B10" s="1314" t="s">
        <v>94</v>
      </c>
      <c r="C10" s="1315"/>
      <c r="D10" s="1316"/>
      <c r="E10" s="1326" t="s">
        <v>116</v>
      </c>
      <c r="F10" s="1327"/>
      <c r="G10" s="1327"/>
      <c r="H10" s="1327"/>
      <c r="I10" s="1327"/>
      <c r="J10" s="1327"/>
      <c r="K10" s="1328"/>
    </row>
    <row r="11" spans="1:11" s="413" customFormat="1" ht="24" customHeight="1" x14ac:dyDescent="0.2">
      <c r="A11" s="415">
        <v>6</v>
      </c>
      <c r="B11" s="1314" t="s">
        <v>96</v>
      </c>
      <c r="C11" s="1315"/>
      <c r="D11" s="1316"/>
      <c r="E11" s="1329" t="s">
        <v>176</v>
      </c>
      <c r="F11" s="1330"/>
      <c r="G11" s="1330"/>
      <c r="H11" s="1330"/>
      <c r="I11" s="1330"/>
      <c r="J11" s="1330"/>
      <c r="K11" s="1331"/>
    </row>
    <row r="12" spans="1:11" s="413" customFormat="1" ht="23.25" customHeight="1" x14ac:dyDescent="0.2">
      <c r="A12" s="415">
        <v>7</v>
      </c>
      <c r="B12" s="1314" t="s">
        <v>40</v>
      </c>
      <c r="C12" s="1315"/>
      <c r="D12" s="1316"/>
      <c r="E12" s="1317" t="s">
        <v>761</v>
      </c>
      <c r="F12" s="1318"/>
      <c r="G12" s="1318"/>
      <c r="H12" s="1318"/>
      <c r="I12" s="1318"/>
      <c r="J12" s="1318"/>
      <c r="K12" s="1319"/>
    </row>
    <row r="13" spans="1:11" s="413" customFormat="1" ht="24" customHeight="1" x14ac:dyDescent="0.2">
      <c r="A13" s="415">
        <v>8</v>
      </c>
      <c r="B13" s="1314" t="s">
        <v>45</v>
      </c>
      <c r="C13" s="1315"/>
      <c r="D13" s="1316"/>
      <c r="E13" s="1317" t="s">
        <v>847</v>
      </c>
      <c r="F13" s="1318"/>
      <c r="G13" s="1318"/>
      <c r="H13" s="1318"/>
      <c r="I13" s="1318"/>
      <c r="J13" s="1318"/>
      <c r="K13" s="1319"/>
    </row>
    <row r="14" spans="1:11" s="413" customFormat="1" ht="69.75" customHeight="1" thickBot="1" x14ac:dyDescent="0.25">
      <c r="A14" s="414">
        <v>9</v>
      </c>
      <c r="B14" s="1320" t="s">
        <v>31</v>
      </c>
      <c r="C14" s="1321"/>
      <c r="D14" s="1322"/>
      <c r="E14" s="1323" t="s">
        <v>332</v>
      </c>
      <c r="F14" s="1324"/>
      <c r="G14" s="1324"/>
      <c r="H14" s="1324"/>
      <c r="I14" s="1324"/>
      <c r="J14" s="1324"/>
      <c r="K14" s="1325"/>
    </row>
    <row r="15" spans="1:11" s="413" customFormat="1" ht="34.5" customHeight="1" thickBot="1" x14ac:dyDescent="0.35">
      <c r="A15" s="1285"/>
      <c r="B15" s="1285"/>
      <c r="C15" s="1285"/>
      <c r="D15" s="1285"/>
      <c r="E15" s="1285"/>
      <c r="F15" s="1285"/>
      <c r="G15" s="1285"/>
      <c r="H15" s="1285"/>
      <c r="I15" s="1285"/>
      <c r="J15" s="1285"/>
      <c r="K15" s="1285"/>
    </row>
    <row r="16" spans="1:11" s="413" customFormat="1" ht="15.75" customHeight="1" x14ac:dyDescent="0.3">
      <c r="A16" s="1286" t="s">
        <v>52</v>
      </c>
      <c r="B16" s="1287"/>
      <c r="C16" s="1287"/>
      <c r="D16" s="1287"/>
      <c r="E16" s="1287"/>
      <c r="F16" s="1287"/>
      <c r="G16" s="1287"/>
      <c r="H16" s="1287"/>
      <c r="I16" s="1287"/>
      <c r="J16" s="1287"/>
      <c r="K16" s="1288"/>
    </row>
    <row r="17" spans="1:11" s="413" customFormat="1" ht="15.75" hidden="1" customHeight="1" x14ac:dyDescent="0.3">
      <c r="A17" s="419"/>
      <c r="B17" s="420"/>
      <c r="C17" s="420"/>
      <c r="D17" s="420"/>
      <c r="E17" s="420"/>
      <c r="F17" s="420"/>
      <c r="G17" s="420"/>
      <c r="H17" s="420"/>
      <c r="I17" s="420"/>
      <c r="J17" s="420"/>
      <c r="K17" s="421"/>
    </row>
    <row r="18" spans="1:11" s="413" customFormat="1" ht="43.5" customHeight="1" x14ac:dyDescent="0.2">
      <c r="A18" s="422">
        <v>10</v>
      </c>
      <c r="B18" s="1332" t="s">
        <v>18</v>
      </c>
      <c r="C18" s="1333"/>
      <c r="D18" s="1334" t="s">
        <v>178</v>
      </c>
      <c r="E18" s="1335"/>
      <c r="F18" s="1335"/>
      <c r="G18" s="1335"/>
      <c r="H18" s="1335"/>
      <c r="I18" s="1335"/>
      <c r="J18" s="1335"/>
      <c r="K18" s="1336"/>
    </row>
    <row r="19" spans="1:11" s="413" customFormat="1" ht="57.75" customHeight="1" thickBot="1" x14ac:dyDescent="0.25">
      <c r="A19" s="423">
        <v>11</v>
      </c>
      <c r="B19" s="1340" t="s">
        <v>53</v>
      </c>
      <c r="C19" s="1341"/>
      <c r="D19" s="1342" t="s">
        <v>493</v>
      </c>
      <c r="E19" s="1343"/>
      <c r="F19" s="1343"/>
      <c r="G19" s="1343"/>
      <c r="H19" s="1343"/>
      <c r="I19" s="1343"/>
      <c r="J19" s="1343"/>
      <c r="K19" s="1344"/>
    </row>
    <row r="20" spans="1:11" s="413" customFormat="1" ht="14.45" thickBot="1" x14ac:dyDescent="0.35">
      <c r="A20" s="1345"/>
      <c r="B20" s="1345"/>
      <c r="C20" s="1345"/>
      <c r="D20" s="1345"/>
      <c r="E20" s="1345"/>
      <c r="F20" s="1345"/>
      <c r="G20" s="1345"/>
      <c r="H20" s="1345"/>
      <c r="I20" s="1345"/>
      <c r="J20" s="1345"/>
      <c r="K20" s="1345"/>
    </row>
    <row r="21" spans="1:11" s="413" customFormat="1" ht="30" customHeight="1" x14ac:dyDescent="0.3">
      <c r="A21" s="424">
        <v>12</v>
      </c>
      <c r="B21" s="1346" t="s">
        <v>43</v>
      </c>
      <c r="C21" s="1347"/>
      <c r="D21" s="1348" t="s">
        <v>92</v>
      </c>
      <c r="E21" s="1349"/>
      <c r="F21" s="1349"/>
      <c r="G21" s="1349"/>
      <c r="H21" s="1349"/>
      <c r="I21" s="1349"/>
      <c r="J21" s="1349"/>
      <c r="K21" s="1350"/>
    </row>
    <row r="22" spans="1:11" s="413" customFormat="1" ht="25.5" customHeight="1" x14ac:dyDescent="0.2">
      <c r="A22" s="425">
        <v>13</v>
      </c>
      <c r="B22" s="1332" t="s">
        <v>44</v>
      </c>
      <c r="C22" s="1333"/>
      <c r="D22" s="1334" t="s">
        <v>318</v>
      </c>
      <c r="E22" s="1335"/>
      <c r="F22" s="1335"/>
      <c r="G22" s="1335"/>
      <c r="H22" s="1335"/>
      <c r="I22" s="1335"/>
      <c r="J22" s="1335"/>
      <c r="K22" s="1336"/>
    </row>
    <row r="23" spans="1:11" s="413" customFormat="1" ht="58.5" customHeight="1" x14ac:dyDescent="0.2">
      <c r="A23" s="425">
        <v>14</v>
      </c>
      <c r="B23" s="1332" t="s">
        <v>2</v>
      </c>
      <c r="C23" s="1333"/>
      <c r="D23" s="1334" t="s">
        <v>317</v>
      </c>
      <c r="E23" s="1335"/>
      <c r="F23" s="1335"/>
      <c r="G23" s="1335"/>
      <c r="H23" s="1335"/>
      <c r="I23" s="1335"/>
      <c r="J23" s="1335"/>
      <c r="K23" s="1336"/>
    </row>
    <row r="24" spans="1:11" s="413" customFormat="1" ht="98.25" customHeight="1" x14ac:dyDescent="0.2">
      <c r="A24" s="425">
        <v>15</v>
      </c>
      <c r="B24" s="1332" t="s">
        <v>54</v>
      </c>
      <c r="C24" s="1333"/>
      <c r="D24" s="1337" t="s">
        <v>762</v>
      </c>
      <c r="E24" s="1338"/>
      <c r="F24" s="1338"/>
      <c r="G24" s="1338"/>
      <c r="H24" s="1338"/>
      <c r="I24" s="1338"/>
      <c r="J24" s="1338"/>
      <c r="K24" s="1339"/>
    </row>
    <row r="25" spans="1:11" s="413" customFormat="1" ht="168" customHeight="1" x14ac:dyDescent="0.2">
      <c r="A25" s="425">
        <v>16</v>
      </c>
      <c r="B25" s="1332" t="s">
        <v>120</v>
      </c>
      <c r="C25" s="1333"/>
      <c r="D25" s="1334" t="s">
        <v>763</v>
      </c>
      <c r="E25" s="1335"/>
      <c r="F25" s="1335"/>
      <c r="G25" s="1335"/>
      <c r="H25" s="1335"/>
      <c r="I25" s="1335"/>
      <c r="J25" s="1335"/>
      <c r="K25" s="1336"/>
    </row>
    <row r="26" spans="1:11" s="413" customFormat="1" ht="169.5" customHeight="1" x14ac:dyDescent="0.2">
      <c r="A26" s="425">
        <v>17</v>
      </c>
      <c r="B26" s="1332" t="s">
        <v>133</v>
      </c>
      <c r="C26" s="1333"/>
      <c r="D26" s="1334" t="s">
        <v>985</v>
      </c>
      <c r="E26" s="1335"/>
      <c r="F26" s="1335"/>
      <c r="G26" s="1335"/>
      <c r="H26" s="1335"/>
      <c r="I26" s="1335"/>
      <c r="J26" s="1335"/>
      <c r="K26" s="1336"/>
    </row>
    <row r="27" spans="1:11" s="413" customFormat="1" ht="69.75" customHeight="1" thickBot="1" x14ac:dyDescent="0.25">
      <c r="A27" s="423">
        <v>18</v>
      </c>
      <c r="B27" s="1364" t="s">
        <v>134</v>
      </c>
      <c r="C27" s="1365"/>
      <c r="D27" s="1342" t="s">
        <v>764</v>
      </c>
      <c r="E27" s="1343"/>
      <c r="F27" s="1343"/>
      <c r="G27" s="1343"/>
      <c r="H27" s="1343"/>
      <c r="I27" s="1343"/>
      <c r="J27" s="1343"/>
      <c r="K27" s="1344"/>
    </row>
    <row r="28" spans="1:11" s="413" customFormat="1" ht="19.5" customHeight="1" thickBot="1" x14ac:dyDescent="0.35">
      <c r="A28" s="1345"/>
      <c r="B28" s="1345"/>
      <c r="C28" s="1345"/>
      <c r="D28" s="1345"/>
      <c r="E28" s="1345"/>
      <c r="F28" s="1345"/>
      <c r="G28" s="1345"/>
      <c r="H28" s="1345"/>
      <c r="I28" s="1345"/>
      <c r="J28" s="1345"/>
      <c r="K28" s="1345"/>
    </row>
    <row r="29" spans="1:11" s="413" customFormat="1" ht="84" customHeight="1" x14ac:dyDescent="0.2">
      <c r="A29" s="426">
        <v>19</v>
      </c>
      <c r="B29" s="1351" t="s">
        <v>7</v>
      </c>
      <c r="C29" s="1352"/>
      <c r="D29" s="1353" t="s">
        <v>765</v>
      </c>
      <c r="E29" s="1354"/>
      <c r="F29" s="1354"/>
      <c r="G29" s="1354"/>
      <c r="H29" s="1354"/>
      <c r="I29" s="1354"/>
      <c r="J29" s="1354"/>
      <c r="K29" s="1355"/>
    </row>
    <row r="30" spans="1:11" s="413" customFormat="1" ht="84.75" customHeight="1" x14ac:dyDescent="0.2">
      <c r="A30" s="427">
        <v>20</v>
      </c>
      <c r="B30" s="1356" t="s">
        <v>14</v>
      </c>
      <c r="C30" s="1357"/>
      <c r="D30" s="1358" t="s">
        <v>766</v>
      </c>
      <c r="E30" s="1359"/>
      <c r="F30" s="1359"/>
      <c r="G30" s="1359"/>
      <c r="H30" s="1359"/>
      <c r="I30" s="1359"/>
      <c r="J30" s="1359"/>
      <c r="K30" s="1360"/>
    </row>
    <row r="31" spans="1:11" s="413" customFormat="1" ht="226.5" customHeight="1" thickBot="1" x14ac:dyDescent="0.25">
      <c r="A31" s="428">
        <v>21</v>
      </c>
      <c r="B31" s="1340" t="s">
        <v>26</v>
      </c>
      <c r="C31" s="1341"/>
      <c r="D31" s="1361" t="s">
        <v>1007</v>
      </c>
      <c r="E31" s="1362"/>
      <c r="F31" s="1362"/>
      <c r="G31" s="1362"/>
      <c r="H31" s="1362"/>
      <c r="I31" s="1362"/>
      <c r="J31" s="1362"/>
      <c r="K31" s="1363"/>
    </row>
    <row r="32" spans="1:11" s="413" customFormat="1" ht="14.45" thickBot="1" x14ac:dyDescent="0.35">
      <c r="A32" s="1345"/>
      <c r="B32" s="1345"/>
      <c r="C32" s="1345"/>
      <c r="D32" s="1345"/>
      <c r="E32" s="1345"/>
      <c r="F32" s="1345"/>
      <c r="G32" s="1345"/>
      <c r="H32" s="1345"/>
      <c r="I32" s="1345"/>
      <c r="J32" s="1345"/>
      <c r="K32" s="1345"/>
    </row>
    <row r="33" spans="1:11" s="413" customFormat="1" ht="50.25" customHeight="1" x14ac:dyDescent="0.2">
      <c r="A33" s="429">
        <v>22</v>
      </c>
      <c r="B33" s="1351" t="s">
        <v>55</v>
      </c>
      <c r="C33" s="1352"/>
      <c r="D33" s="1373" t="s">
        <v>141</v>
      </c>
      <c r="E33" s="1370"/>
      <c r="F33" s="1348" t="s">
        <v>143</v>
      </c>
      <c r="G33" s="1374"/>
      <c r="H33" s="1373" t="s">
        <v>109</v>
      </c>
      <c r="I33" s="1370"/>
      <c r="J33" s="1348" t="s">
        <v>198</v>
      </c>
      <c r="K33" s="1350"/>
    </row>
    <row r="34" spans="1:11" s="413" customFormat="1" ht="50.25" customHeight="1" thickBot="1" x14ac:dyDescent="0.25">
      <c r="A34" s="430">
        <v>23</v>
      </c>
      <c r="B34" s="1366" t="s">
        <v>121</v>
      </c>
      <c r="C34" s="1367"/>
      <c r="D34" s="1342" t="s">
        <v>404</v>
      </c>
      <c r="E34" s="1343"/>
      <c r="F34" s="1343"/>
      <c r="G34" s="1343"/>
      <c r="H34" s="1343"/>
      <c r="I34" s="1343"/>
      <c r="J34" s="1343"/>
      <c r="K34" s="1344"/>
    </row>
    <row r="35" spans="1:11" s="413" customFormat="1" ht="14.45" thickBot="1" x14ac:dyDescent="0.35">
      <c r="A35" s="1345"/>
      <c r="B35" s="1345"/>
      <c r="C35" s="1345"/>
      <c r="D35" s="1345"/>
      <c r="E35" s="1345"/>
      <c r="F35" s="1345"/>
      <c r="G35" s="1345"/>
      <c r="H35" s="1345"/>
      <c r="I35" s="1345"/>
      <c r="J35" s="1345"/>
      <c r="K35" s="1345"/>
    </row>
    <row r="36" spans="1:11" s="413" customFormat="1" ht="39" customHeight="1" x14ac:dyDescent="0.2">
      <c r="A36" s="1368" t="s">
        <v>29</v>
      </c>
      <c r="B36" s="1369"/>
      <c r="C36" s="1370"/>
      <c r="D36" s="431">
        <v>2016</v>
      </c>
      <c r="E36" s="431">
        <v>2017</v>
      </c>
      <c r="F36" s="431">
        <v>2018</v>
      </c>
      <c r="G36" s="431" t="s">
        <v>310</v>
      </c>
      <c r="H36" s="431" t="s">
        <v>310</v>
      </c>
      <c r="I36" s="431" t="s">
        <v>310</v>
      </c>
      <c r="J36" s="431" t="s">
        <v>310</v>
      </c>
      <c r="K36" s="432" t="s">
        <v>101</v>
      </c>
    </row>
    <row r="37" spans="1:11" s="413" customFormat="1" ht="39" customHeight="1" x14ac:dyDescent="0.2">
      <c r="A37" s="427">
        <v>24</v>
      </c>
      <c r="B37" s="1371" t="s">
        <v>28</v>
      </c>
      <c r="C37" s="1372"/>
      <c r="D37" s="433">
        <v>562500</v>
      </c>
      <c r="E37" s="433">
        <v>3750000</v>
      </c>
      <c r="F37" s="433">
        <v>3187500</v>
      </c>
      <c r="G37" s="433"/>
      <c r="H37" s="433"/>
      <c r="I37" s="433"/>
      <c r="J37" s="433"/>
      <c r="K37" s="434">
        <f>SUM(D37:J37)</f>
        <v>7500000</v>
      </c>
    </row>
    <row r="38" spans="1:11" s="413" customFormat="1" ht="43.5" customHeight="1" x14ac:dyDescent="0.3">
      <c r="A38" s="427">
        <v>25</v>
      </c>
      <c r="B38" s="1371" t="s">
        <v>27</v>
      </c>
      <c r="C38" s="1372"/>
      <c r="D38" s="433">
        <v>562500</v>
      </c>
      <c r="E38" s="433">
        <v>3750000</v>
      </c>
      <c r="F38" s="433">
        <v>3187500</v>
      </c>
      <c r="G38" s="433"/>
      <c r="H38" s="433"/>
      <c r="I38" s="433"/>
      <c r="J38" s="433"/>
      <c r="K38" s="434">
        <v>7500000</v>
      </c>
    </row>
    <row r="39" spans="1:11" s="413" customFormat="1" ht="36.75" customHeight="1" x14ac:dyDescent="0.3">
      <c r="A39" s="427">
        <v>26</v>
      </c>
      <c r="B39" s="1371" t="s">
        <v>22</v>
      </c>
      <c r="C39" s="1372"/>
      <c r="D39" s="433">
        <f>0.85*D38</f>
        <v>478125</v>
      </c>
      <c r="E39" s="433">
        <f t="shared" ref="E39:F39" si="0">0.85*E38</f>
        <v>3187500</v>
      </c>
      <c r="F39" s="433">
        <f t="shared" si="0"/>
        <v>2709375</v>
      </c>
      <c r="G39" s="433"/>
      <c r="H39" s="433"/>
      <c r="I39" s="433"/>
      <c r="J39" s="433"/>
      <c r="K39" s="434">
        <v>6375000</v>
      </c>
    </row>
    <row r="40" spans="1:11" s="413" customFormat="1" ht="52.5" customHeight="1" thickBot="1" x14ac:dyDescent="0.35">
      <c r="A40" s="430">
        <v>27</v>
      </c>
      <c r="B40" s="1375" t="s">
        <v>56</v>
      </c>
      <c r="C40" s="1376"/>
      <c r="D40" s="435">
        <f t="shared" ref="D40:K40" si="1">IF(D39=0,"",D39/D38*100)</f>
        <v>85</v>
      </c>
      <c r="E40" s="435">
        <f t="shared" si="1"/>
        <v>85</v>
      </c>
      <c r="F40" s="435">
        <f t="shared" si="1"/>
        <v>85</v>
      </c>
      <c r="G40" s="435" t="str">
        <f t="shared" si="1"/>
        <v/>
      </c>
      <c r="H40" s="435" t="str">
        <f t="shared" si="1"/>
        <v/>
      </c>
      <c r="I40" s="435" t="str">
        <f t="shared" si="1"/>
        <v/>
      </c>
      <c r="J40" s="435" t="str">
        <f t="shared" si="1"/>
        <v/>
      </c>
      <c r="K40" s="435">
        <f t="shared" si="1"/>
        <v>85</v>
      </c>
    </row>
    <row r="41" spans="1:11" s="413" customFormat="1" ht="30" customHeight="1" thickBot="1" x14ac:dyDescent="0.35">
      <c r="A41" s="1345"/>
      <c r="B41" s="1345"/>
      <c r="C41" s="1345"/>
      <c r="D41" s="1345"/>
      <c r="E41" s="1345"/>
      <c r="F41" s="1345"/>
      <c r="G41" s="1345"/>
      <c r="H41" s="1345"/>
      <c r="I41" s="1345"/>
      <c r="J41" s="1345"/>
      <c r="K41" s="1345"/>
    </row>
    <row r="42" spans="1:11" s="413" customFormat="1" ht="20.25" customHeight="1" x14ac:dyDescent="0.2">
      <c r="A42" s="1377">
        <v>28</v>
      </c>
      <c r="B42" s="1373" t="s">
        <v>57</v>
      </c>
      <c r="C42" s="1369"/>
      <c r="D42" s="1369"/>
      <c r="E42" s="1369"/>
      <c r="F42" s="1369"/>
      <c r="G42" s="1369"/>
      <c r="H42" s="1369"/>
      <c r="I42" s="1369"/>
      <c r="J42" s="1369"/>
      <c r="K42" s="1379"/>
    </row>
    <row r="43" spans="1:11" s="413" customFormat="1" ht="57.75" customHeight="1" x14ac:dyDescent="0.2">
      <c r="A43" s="1378"/>
      <c r="B43" s="1380" t="s">
        <v>8</v>
      </c>
      <c r="C43" s="1381"/>
      <c r="D43" s="1380" t="s">
        <v>58</v>
      </c>
      <c r="E43" s="1382"/>
      <c r="F43" s="1382"/>
      <c r="G43" s="1382"/>
      <c r="H43" s="1382"/>
      <c r="I43" s="1381"/>
      <c r="J43" s="1380" t="s">
        <v>59</v>
      </c>
      <c r="K43" s="1383"/>
    </row>
    <row r="44" spans="1:11" s="413" customFormat="1" ht="33" customHeight="1" x14ac:dyDescent="0.2">
      <c r="A44" s="1378"/>
      <c r="B44" s="1317" t="s">
        <v>316</v>
      </c>
      <c r="C44" s="1384"/>
      <c r="D44" s="1385" t="s">
        <v>767</v>
      </c>
      <c r="E44" s="1386"/>
      <c r="F44" s="1386"/>
      <c r="G44" s="1386"/>
      <c r="H44" s="1386"/>
      <c r="I44" s="1387"/>
      <c r="J44" s="1388">
        <v>4284068</v>
      </c>
      <c r="K44" s="1389"/>
    </row>
    <row r="45" spans="1:11" s="413" customFormat="1" ht="33" customHeight="1" thickBot="1" x14ac:dyDescent="0.25">
      <c r="A45" s="1378"/>
      <c r="B45" s="1385" t="s">
        <v>696</v>
      </c>
      <c r="C45" s="1387"/>
      <c r="D45" s="1385" t="s">
        <v>768</v>
      </c>
      <c r="E45" s="1386"/>
      <c r="F45" s="1386"/>
      <c r="G45" s="1386"/>
      <c r="H45" s="1386"/>
      <c r="I45" s="1387"/>
      <c r="J45" s="1388">
        <v>3215932</v>
      </c>
      <c r="K45" s="1389"/>
    </row>
    <row r="46" spans="1:11" s="413" customFormat="1" ht="14.45" hidden="1" thickBot="1" x14ac:dyDescent="0.35">
      <c r="A46" s="1378"/>
      <c r="B46" s="1317"/>
      <c r="C46" s="1384"/>
      <c r="D46" s="1385"/>
      <c r="E46" s="1386"/>
      <c r="F46" s="1386"/>
      <c r="G46" s="1386"/>
      <c r="H46" s="1386"/>
      <c r="I46" s="1387"/>
      <c r="J46" s="1388"/>
      <c r="K46" s="1389"/>
    </row>
    <row r="47" spans="1:11" s="413" customFormat="1" ht="14.45" hidden="1" thickBot="1" x14ac:dyDescent="0.35">
      <c r="A47" s="1378"/>
      <c r="B47" s="1317"/>
      <c r="C47" s="1384"/>
      <c r="D47" s="1385"/>
      <c r="E47" s="1386"/>
      <c r="F47" s="1386"/>
      <c r="G47" s="1386"/>
      <c r="H47" s="1386"/>
      <c r="I47" s="1387"/>
      <c r="J47" s="1388"/>
      <c r="K47" s="1389"/>
    </row>
    <row r="48" spans="1:11" s="413" customFormat="1" ht="14.45" hidden="1" thickBot="1" x14ac:dyDescent="0.35">
      <c r="A48" s="1378"/>
      <c r="B48" s="1317"/>
      <c r="C48" s="1384"/>
      <c r="D48" s="1385"/>
      <c r="E48" s="1386"/>
      <c r="F48" s="1386"/>
      <c r="G48" s="1386"/>
      <c r="H48" s="1386"/>
      <c r="I48" s="1387"/>
      <c r="J48" s="1388"/>
      <c r="K48" s="1389"/>
    </row>
    <row r="49" spans="1:11" s="413" customFormat="1" ht="14.45" hidden="1" thickBot="1" x14ac:dyDescent="0.35">
      <c r="A49" s="1378"/>
      <c r="B49" s="1317"/>
      <c r="C49" s="1384"/>
      <c r="D49" s="1385"/>
      <c r="E49" s="1386"/>
      <c r="F49" s="1386"/>
      <c r="G49" s="1386"/>
      <c r="H49" s="1386"/>
      <c r="I49" s="1387"/>
      <c r="J49" s="1388"/>
      <c r="K49" s="1389"/>
    </row>
    <row r="50" spans="1:11" s="413" customFormat="1" ht="14.45" hidden="1" thickBot="1" x14ac:dyDescent="0.35">
      <c r="A50" s="1378"/>
      <c r="B50" s="1317"/>
      <c r="C50" s="1384"/>
      <c r="D50" s="1385"/>
      <c r="E50" s="1386"/>
      <c r="F50" s="1386"/>
      <c r="G50" s="1386"/>
      <c r="H50" s="1386"/>
      <c r="I50" s="1387"/>
      <c r="J50" s="1388"/>
      <c r="K50" s="1389"/>
    </row>
    <row r="51" spans="1:11" s="413" customFormat="1" ht="14.45" hidden="1" thickBot="1" x14ac:dyDescent="0.35">
      <c r="A51" s="1378"/>
      <c r="B51" s="1317"/>
      <c r="C51" s="1384"/>
      <c r="D51" s="1385"/>
      <c r="E51" s="1386"/>
      <c r="F51" s="1386"/>
      <c r="G51" s="1386"/>
      <c r="H51" s="1386"/>
      <c r="I51" s="1387"/>
      <c r="J51" s="1388"/>
      <c r="K51" s="1389"/>
    </row>
    <row r="52" spans="1:11" s="413" customFormat="1" ht="14.45" hidden="1" thickBot="1" x14ac:dyDescent="0.35">
      <c r="A52" s="1378"/>
      <c r="B52" s="1317"/>
      <c r="C52" s="1384"/>
      <c r="D52" s="1385"/>
      <c r="E52" s="1386"/>
      <c r="F52" s="1386"/>
      <c r="G52" s="1386"/>
      <c r="H52" s="1386"/>
      <c r="I52" s="1387"/>
      <c r="J52" s="1388"/>
      <c r="K52" s="1389"/>
    </row>
    <row r="53" spans="1:11" s="436" customFormat="1" ht="24" customHeight="1" thickBot="1" x14ac:dyDescent="0.35">
      <c r="A53" s="1345"/>
      <c r="B53" s="1345"/>
      <c r="C53" s="1345"/>
      <c r="D53" s="1345"/>
      <c r="E53" s="1345"/>
      <c r="F53" s="1345"/>
      <c r="G53" s="1345"/>
      <c r="H53" s="1345"/>
      <c r="I53" s="1345"/>
      <c r="J53" s="1345"/>
      <c r="K53" s="1345"/>
    </row>
    <row r="54" spans="1:11" s="436" customFormat="1" ht="43.5" customHeight="1" x14ac:dyDescent="0.2">
      <c r="A54" s="1398">
        <v>29</v>
      </c>
      <c r="B54" s="1401" t="s">
        <v>106</v>
      </c>
      <c r="C54" s="1402"/>
      <c r="D54" s="1402"/>
      <c r="E54" s="1402"/>
      <c r="F54" s="1402"/>
      <c r="G54" s="1402"/>
      <c r="H54" s="1402"/>
      <c r="I54" s="1402"/>
      <c r="J54" s="1402"/>
      <c r="K54" s="1403"/>
    </row>
    <row r="55" spans="1:11" s="413" customFormat="1" ht="50.25" customHeight="1" x14ac:dyDescent="0.2">
      <c r="A55" s="1399"/>
      <c r="B55" s="1404" t="s">
        <v>102</v>
      </c>
      <c r="C55" s="1405"/>
      <c r="D55" s="1404" t="s">
        <v>60</v>
      </c>
      <c r="E55" s="1405"/>
      <c r="F55" s="1404" t="s">
        <v>24</v>
      </c>
      <c r="G55" s="1405"/>
      <c r="H55" s="1404" t="s">
        <v>130</v>
      </c>
      <c r="I55" s="1405"/>
      <c r="J55" s="1404" t="s">
        <v>104</v>
      </c>
      <c r="K55" s="1406"/>
    </row>
    <row r="56" spans="1:11" s="413" customFormat="1" ht="40.5" customHeight="1" x14ac:dyDescent="0.2">
      <c r="A56" s="1399"/>
      <c r="B56" s="1396" t="s">
        <v>181</v>
      </c>
      <c r="C56" s="1397"/>
      <c r="D56" s="1390" t="s">
        <v>182</v>
      </c>
      <c r="E56" s="1391"/>
      <c r="F56" s="1390" t="s">
        <v>183</v>
      </c>
      <c r="G56" s="1391"/>
      <c r="H56" s="1392">
        <v>12780</v>
      </c>
      <c r="I56" s="1393"/>
      <c r="J56" s="1394">
        <v>1090529</v>
      </c>
      <c r="K56" s="1395"/>
    </row>
    <row r="57" spans="1:11" s="413" customFormat="1" ht="36.75" customHeight="1" x14ac:dyDescent="0.2">
      <c r="A57" s="1399"/>
      <c r="B57" s="1396" t="s">
        <v>184</v>
      </c>
      <c r="C57" s="1397"/>
      <c r="D57" s="1390" t="s">
        <v>185</v>
      </c>
      <c r="E57" s="1391"/>
      <c r="F57" s="1390" t="s">
        <v>186</v>
      </c>
      <c r="G57" s="1391"/>
      <c r="H57" s="1392">
        <v>1</v>
      </c>
      <c r="I57" s="1393"/>
      <c r="J57" s="1003">
        <v>79</v>
      </c>
      <c r="K57" s="1004"/>
    </row>
    <row r="58" spans="1:11" s="413" customFormat="1" ht="108.75" customHeight="1" x14ac:dyDescent="0.2">
      <c r="A58" s="1399"/>
      <c r="B58" s="1396" t="s">
        <v>309</v>
      </c>
      <c r="C58" s="1397"/>
      <c r="D58" s="1390" t="s">
        <v>185</v>
      </c>
      <c r="E58" s="1391"/>
      <c r="F58" s="1390" t="s">
        <v>186</v>
      </c>
      <c r="G58" s="1391"/>
      <c r="H58" s="1407">
        <v>1</v>
      </c>
      <c r="I58" s="1408"/>
      <c r="J58" s="1003">
        <v>79</v>
      </c>
      <c r="K58" s="1004"/>
    </row>
    <row r="59" spans="1:11" s="413" customFormat="1" ht="33.75" customHeight="1" x14ac:dyDescent="0.2">
      <c r="A59" s="1399"/>
      <c r="B59" s="1396" t="s">
        <v>194</v>
      </c>
      <c r="C59" s="1397"/>
      <c r="D59" s="1390" t="s">
        <v>185</v>
      </c>
      <c r="E59" s="1391"/>
      <c r="F59" s="1390" t="s">
        <v>187</v>
      </c>
      <c r="G59" s="1391"/>
      <c r="H59" s="1409">
        <v>2515932</v>
      </c>
      <c r="I59" s="1410"/>
      <c r="J59" s="1003">
        <v>358000000</v>
      </c>
      <c r="K59" s="1004"/>
    </row>
    <row r="60" spans="1:11" s="96" customFormat="1" ht="27" customHeight="1" x14ac:dyDescent="0.2">
      <c r="A60" s="1399"/>
      <c r="B60" s="1396" t="s">
        <v>188</v>
      </c>
      <c r="C60" s="1397"/>
      <c r="D60" s="1390" t="s">
        <v>185</v>
      </c>
      <c r="E60" s="1391"/>
      <c r="F60" s="1390" t="s">
        <v>186</v>
      </c>
      <c r="G60" s="1391"/>
      <c r="H60" s="1407">
        <v>1</v>
      </c>
      <c r="I60" s="1408"/>
      <c r="J60" s="1003">
        <v>20</v>
      </c>
      <c r="K60" s="1004"/>
    </row>
    <row r="61" spans="1:11" s="413" customFormat="1" ht="34.5" customHeight="1" x14ac:dyDescent="0.2">
      <c r="A61" s="1399"/>
      <c r="B61" s="1396" t="s">
        <v>189</v>
      </c>
      <c r="C61" s="1397"/>
      <c r="D61" s="1390" t="s">
        <v>185</v>
      </c>
      <c r="E61" s="1391"/>
      <c r="F61" s="1390" t="s">
        <v>186</v>
      </c>
      <c r="G61" s="1391"/>
      <c r="H61" s="1411">
        <v>0</v>
      </c>
      <c r="I61" s="1412"/>
      <c r="J61" s="1003">
        <v>34</v>
      </c>
      <c r="K61" s="1004"/>
    </row>
    <row r="62" spans="1:11" s="413" customFormat="1" ht="45" customHeight="1" x14ac:dyDescent="0.2">
      <c r="A62" s="1399"/>
      <c r="B62" s="1396" t="s">
        <v>190</v>
      </c>
      <c r="C62" s="1397"/>
      <c r="D62" s="1390" t="s">
        <v>182</v>
      </c>
      <c r="E62" s="1391"/>
      <c r="F62" s="1390" t="s">
        <v>191</v>
      </c>
      <c r="G62" s="1391"/>
      <c r="H62" s="1003">
        <v>1</v>
      </c>
      <c r="I62" s="1004"/>
      <c r="J62" s="1003" t="s">
        <v>211</v>
      </c>
      <c r="K62" s="1004"/>
    </row>
    <row r="63" spans="1:11" s="413" customFormat="1" ht="34.5" customHeight="1" x14ac:dyDescent="0.2">
      <c r="A63" s="1399"/>
      <c r="B63" s="1396" t="s">
        <v>192</v>
      </c>
      <c r="C63" s="1397"/>
      <c r="D63" s="1390" t="s">
        <v>182</v>
      </c>
      <c r="E63" s="1391"/>
      <c r="F63" s="1390" t="s">
        <v>191</v>
      </c>
      <c r="G63" s="1391"/>
      <c r="H63" s="1003">
        <v>1</v>
      </c>
      <c r="I63" s="1004"/>
      <c r="J63" s="1003" t="s">
        <v>211</v>
      </c>
      <c r="K63" s="1004"/>
    </row>
    <row r="64" spans="1:11" s="413" customFormat="1" ht="45" customHeight="1" thickBot="1" x14ac:dyDescent="0.25">
      <c r="A64" s="1400"/>
      <c r="B64" s="1418" t="s">
        <v>193</v>
      </c>
      <c r="C64" s="1419"/>
      <c r="D64" s="1420" t="s">
        <v>185</v>
      </c>
      <c r="E64" s="1421"/>
      <c r="F64" s="1420" t="s">
        <v>186</v>
      </c>
      <c r="G64" s="1421"/>
      <c r="H64" s="1422">
        <v>1</v>
      </c>
      <c r="I64" s="1423"/>
      <c r="J64" s="1422" t="s">
        <v>211</v>
      </c>
      <c r="K64" s="1423"/>
    </row>
    <row r="65" spans="1:11" s="413" customFormat="1" ht="19.5" customHeight="1" thickBot="1" x14ac:dyDescent="0.35">
      <c r="A65" s="1345"/>
      <c r="B65" s="1345"/>
      <c r="C65" s="1345"/>
      <c r="D65" s="1345"/>
      <c r="E65" s="1345"/>
      <c r="F65" s="1345"/>
      <c r="G65" s="1345"/>
      <c r="H65" s="1345"/>
      <c r="I65" s="1345"/>
      <c r="J65" s="1345"/>
      <c r="K65" s="1345"/>
    </row>
    <row r="66" spans="1:11" s="413" customFormat="1" ht="52.5" customHeight="1" thickBot="1" x14ac:dyDescent="0.25">
      <c r="A66" s="437">
        <v>30</v>
      </c>
      <c r="B66" s="1413" t="s">
        <v>15</v>
      </c>
      <c r="C66" s="1414"/>
      <c r="D66" s="1415" t="s">
        <v>132</v>
      </c>
      <c r="E66" s="1416"/>
      <c r="F66" s="1416"/>
      <c r="G66" s="1416"/>
      <c r="H66" s="1416"/>
      <c r="I66" s="1416"/>
      <c r="J66" s="1416"/>
      <c r="K66" s="1417"/>
    </row>
    <row r="95" spans="1:1" x14ac:dyDescent="0.2">
      <c r="A95" s="438" t="s">
        <v>504</v>
      </c>
    </row>
    <row r="96" spans="1:1" x14ac:dyDescent="0.2">
      <c r="A96" s="438" t="s">
        <v>116</v>
      </c>
    </row>
    <row r="97" spans="1:1" x14ac:dyDescent="0.2">
      <c r="A97" s="438" t="s">
        <v>505</v>
      </c>
    </row>
    <row r="98" spans="1:1" x14ac:dyDescent="0.2">
      <c r="A98" s="438" t="s">
        <v>506</v>
      </c>
    </row>
    <row r="99" spans="1:1" x14ac:dyDescent="0.2">
      <c r="A99" s="438" t="s">
        <v>507</v>
      </c>
    </row>
    <row r="100" spans="1:1" x14ac:dyDescent="0.2">
      <c r="A100" s="438" t="s">
        <v>508</v>
      </c>
    </row>
    <row r="101" spans="1:1" x14ac:dyDescent="0.2">
      <c r="A101" s="438" t="s">
        <v>509</v>
      </c>
    </row>
    <row r="102" spans="1:1" x14ac:dyDescent="0.2">
      <c r="A102" s="438" t="s">
        <v>510</v>
      </c>
    </row>
    <row r="103" spans="1:1" x14ac:dyDescent="0.2">
      <c r="A103" s="438" t="s">
        <v>511</v>
      </c>
    </row>
    <row r="104" spans="1:1" x14ac:dyDescent="0.2">
      <c r="A104" s="438" t="s">
        <v>512</v>
      </c>
    </row>
    <row r="105" spans="1:1" x14ac:dyDescent="0.2">
      <c r="A105" s="438" t="s">
        <v>513</v>
      </c>
    </row>
    <row r="106" spans="1:1" x14ac:dyDescent="0.2">
      <c r="A106" s="438" t="s">
        <v>514</v>
      </c>
    </row>
    <row r="107" spans="1:1" x14ac:dyDescent="0.2">
      <c r="A107" s="438" t="s">
        <v>515</v>
      </c>
    </row>
    <row r="108" spans="1:1" x14ac:dyDescent="0.2">
      <c r="A108" s="438" t="s">
        <v>516</v>
      </c>
    </row>
    <row r="109" spans="1:1" x14ac:dyDescent="0.2">
      <c r="A109" s="438" t="s">
        <v>517</v>
      </c>
    </row>
    <row r="110" spans="1:1" x14ac:dyDescent="0.2">
      <c r="A110" s="438" t="s">
        <v>518</v>
      </c>
    </row>
    <row r="111" spans="1:1" x14ac:dyDescent="0.2">
      <c r="A111" s="438" t="s">
        <v>519</v>
      </c>
    </row>
    <row r="112" spans="1:1" x14ac:dyDescent="0.2">
      <c r="A112" s="438" t="s">
        <v>520</v>
      </c>
    </row>
    <row r="113" spans="1:1" ht="15" x14ac:dyDescent="0.25">
      <c r="A113" s="175"/>
    </row>
    <row r="114" spans="1:1" ht="15" x14ac:dyDescent="0.25">
      <c r="A114" s="175"/>
    </row>
    <row r="115" spans="1:1" x14ac:dyDescent="0.2">
      <c r="A115" s="440" t="s">
        <v>178</v>
      </c>
    </row>
    <row r="116" spans="1:1" x14ac:dyDescent="0.2">
      <c r="A116" s="440" t="s">
        <v>521</v>
      </c>
    </row>
    <row r="117" spans="1:1" x14ac:dyDescent="0.2">
      <c r="A117" s="440" t="s">
        <v>522</v>
      </c>
    </row>
    <row r="118" spans="1:1" x14ac:dyDescent="0.2">
      <c r="A118" s="440" t="s">
        <v>523</v>
      </c>
    </row>
    <row r="119" spans="1:1" ht="15" x14ac:dyDescent="0.25">
      <c r="A119" s="175"/>
    </row>
    <row r="120" spans="1:1" ht="15" x14ac:dyDescent="0.25">
      <c r="A120" s="175"/>
    </row>
    <row r="121" spans="1:1" x14ac:dyDescent="0.2">
      <c r="A121" s="438" t="s">
        <v>524</v>
      </c>
    </row>
    <row r="122" spans="1:1" x14ac:dyDescent="0.2">
      <c r="A122" s="438" t="s">
        <v>525</v>
      </c>
    </row>
    <row r="123" spans="1:1" x14ac:dyDescent="0.2">
      <c r="A123" s="438" t="s">
        <v>526</v>
      </c>
    </row>
    <row r="124" spans="1:1" x14ac:dyDescent="0.2">
      <c r="A124" s="438" t="s">
        <v>527</v>
      </c>
    </row>
    <row r="125" spans="1:1" x14ac:dyDescent="0.2">
      <c r="A125" s="438" t="s">
        <v>528</v>
      </c>
    </row>
    <row r="126" spans="1:1" x14ac:dyDescent="0.2">
      <c r="A126" s="438" t="s">
        <v>493</v>
      </c>
    </row>
    <row r="127" spans="1:1" x14ac:dyDescent="0.2">
      <c r="A127" s="438" t="s">
        <v>529</v>
      </c>
    </row>
    <row r="128" spans="1:1" x14ac:dyDescent="0.2">
      <c r="A128" s="438" t="s">
        <v>530</v>
      </c>
    </row>
    <row r="129" spans="1:1" x14ac:dyDescent="0.2">
      <c r="A129" s="438" t="s">
        <v>531</v>
      </c>
    </row>
    <row r="130" spans="1:1" x14ac:dyDescent="0.2">
      <c r="A130" s="438" t="s">
        <v>319</v>
      </c>
    </row>
    <row r="131" spans="1:1" x14ac:dyDescent="0.2">
      <c r="A131" s="438" t="s">
        <v>532</v>
      </c>
    </row>
    <row r="132" spans="1:1" x14ac:dyDescent="0.2">
      <c r="A132" s="438" t="s">
        <v>533</v>
      </c>
    </row>
    <row r="133" spans="1:1" x14ac:dyDescent="0.2">
      <c r="A133" s="438" t="s">
        <v>534</v>
      </c>
    </row>
    <row r="134" spans="1:1" x14ac:dyDescent="0.2">
      <c r="A134" s="438" t="s">
        <v>535</v>
      </c>
    </row>
    <row r="135" spans="1:1" x14ac:dyDescent="0.2">
      <c r="A135" s="438" t="s">
        <v>536</v>
      </c>
    </row>
    <row r="136" spans="1:1" x14ac:dyDescent="0.2">
      <c r="A136" s="438" t="s">
        <v>537</v>
      </c>
    </row>
    <row r="137" spans="1:1" x14ac:dyDescent="0.2">
      <c r="A137" s="438" t="s">
        <v>538</v>
      </c>
    </row>
    <row r="138" spans="1:1" x14ac:dyDescent="0.2">
      <c r="A138" s="438" t="s">
        <v>539</v>
      </c>
    </row>
    <row r="139" spans="1:1" x14ac:dyDescent="0.2">
      <c r="A139" s="438" t="s">
        <v>540</v>
      </c>
    </row>
    <row r="140" spans="1:1" x14ac:dyDescent="0.2">
      <c r="A140" s="438" t="s">
        <v>541</v>
      </c>
    </row>
    <row r="141" spans="1:1" x14ac:dyDescent="0.2">
      <c r="A141" s="438" t="s">
        <v>542</v>
      </c>
    </row>
    <row r="142" spans="1:1" x14ac:dyDescent="0.2">
      <c r="A142" s="438" t="s">
        <v>543</v>
      </c>
    </row>
    <row r="143" spans="1:1" x14ac:dyDescent="0.2">
      <c r="A143" s="438" t="s">
        <v>544</v>
      </c>
    </row>
    <row r="144" spans="1:1" x14ac:dyDescent="0.2">
      <c r="A144" s="438" t="s">
        <v>545</v>
      </c>
    </row>
    <row r="145" spans="1:1" x14ac:dyDescent="0.2">
      <c r="A145" s="438" t="s">
        <v>546</v>
      </c>
    </row>
    <row r="146" spans="1:1" x14ac:dyDescent="0.2">
      <c r="A146" s="438" t="s">
        <v>547</v>
      </c>
    </row>
    <row r="147" spans="1:1" x14ac:dyDescent="0.2">
      <c r="A147" s="438" t="s">
        <v>548</v>
      </c>
    </row>
    <row r="148" spans="1:1" x14ac:dyDescent="0.2">
      <c r="A148" s="438" t="s">
        <v>549</v>
      </c>
    </row>
    <row r="149" spans="1:1" x14ac:dyDescent="0.2">
      <c r="A149" s="438" t="s">
        <v>550</v>
      </c>
    </row>
    <row r="150" spans="1:1" x14ac:dyDescent="0.2">
      <c r="A150" s="438" t="s">
        <v>551</v>
      </c>
    </row>
    <row r="151" spans="1:1" x14ac:dyDescent="0.2">
      <c r="A151" s="438" t="s">
        <v>552</v>
      </c>
    </row>
    <row r="152" spans="1:1" x14ac:dyDescent="0.2">
      <c r="A152" s="438" t="s">
        <v>553</v>
      </c>
    </row>
    <row r="153" spans="1:1" x14ac:dyDescent="0.2">
      <c r="A153" s="438" t="s">
        <v>554</v>
      </c>
    </row>
    <row r="154" spans="1:1" x14ac:dyDescent="0.2">
      <c r="A154" s="438" t="s">
        <v>555</v>
      </c>
    </row>
    <row r="155" spans="1:1" x14ac:dyDescent="0.2">
      <c r="A155" s="438" t="s">
        <v>556</v>
      </c>
    </row>
    <row r="156" spans="1:1" x14ac:dyDescent="0.2">
      <c r="A156" s="438" t="s">
        <v>557</v>
      </c>
    </row>
    <row r="157" spans="1:1" x14ac:dyDescent="0.2">
      <c r="A157" s="438" t="s">
        <v>558</v>
      </c>
    </row>
    <row r="158" spans="1:1" ht="15" x14ac:dyDescent="0.25">
      <c r="A158" s="175"/>
    </row>
    <row r="159" spans="1:1" ht="15" x14ac:dyDescent="0.25">
      <c r="A159" s="175"/>
    </row>
    <row r="160" spans="1:1" x14ac:dyDescent="0.2">
      <c r="A160" s="96" t="s">
        <v>92</v>
      </c>
    </row>
    <row r="161" spans="1:1" x14ac:dyDescent="0.2">
      <c r="A161" s="96" t="s">
        <v>93</v>
      </c>
    </row>
    <row r="162" spans="1:1" ht="15" x14ac:dyDescent="0.25">
      <c r="A162" s="175"/>
    </row>
    <row r="163" spans="1:1" ht="15" x14ac:dyDescent="0.25">
      <c r="A163" s="175"/>
    </row>
    <row r="164" spans="1:1" x14ac:dyDescent="0.2">
      <c r="A164" s="96" t="s">
        <v>559</v>
      </c>
    </row>
    <row r="165" spans="1:1" x14ac:dyDescent="0.2">
      <c r="A165" s="96" t="s">
        <v>560</v>
      </c>
    </row>
    <row r="166" spans="1:1" x14ac:dyDescent="0.2">
      <c r="A166" s="96" t="s">
        <v>318</v>
      </c>
    </row>
    <row r="167" spans="1:1" x14ac:dyDescent="0.2">
      <c r="A167" s="96" t="s">
        <v>561</v>
      </c>
    </row>
    <row r="168" spans="1:1" ht="15" x14ac:dyDescent="0.25">
      <c r="A168" s="175"/>
    </row>
    <row r="169" spans="1:1" ht="15" x14ac:dyDescent="0.25">
      <c r="A169" s="175"/>
    </row>
    <row r="170" spans="1:1" x14ac:dyDescent="0.2">
      <c r="A170" s="96" t="s">
        <v>562</v>
      </c>
    </row>
    <row r="171" spans="1:1" x14ac:dyDescent="0.2">
      <c r="A171" s="96" t="s">
        <v>563</v>
      </c>
    </row>
    <row r="172" spans="1:1" x14ac:dyDescent="0.2">
      <c r="A172" s="96" t="s">
        <v>317</v>
      </c>
    </row>
    <row r="173" spans="1:1" x14ac:dyDescent="0.2">
      <c r="A173" s="96" t="s">
        <v>564</v>
      </c>
    </row>
    <row r="174" spans="1:1" x14ac:dyDescent="0.2">
      <c r="A174" s="96" t="s">
        <v>565</v>
      </c>
    </row>
    <row r="175" spans="1:1" x14ac:dyDescent="0.2">
      <c r="A175" s="96" t="s">
        <v>566</v>
      </c>
    </row>
  </sheetData>
  <mergeCells count="158">
    <mergeCell ref="B61:C61"/>
    <mergeCell ref="D61:E61"/>
    <mergeCell ref="F61:G61"/>
    <mergeCell ref="H61:I61"/>
    <mergeCell ref="J61:K61"/>
    <mergeCell ref="B66:C66"/>
    <mergeCell ref="D66:K66"/>
    <mergeCell ref="B64:C64"/>
    <mergeCell ref="D64:E64"/>
    <mergeCell ref="F64:G64"/>
    <mergeCell ref="H64:I64"/>
    <mergeCell ref="J64:K64"/>
    <mergeCell ref="A65:K65"/>
    <mergeCell ref="B62:C62"/>
    <mergeCell ref="D62:E62"/>
    <mergeCell ref="F62:G62"/>
    <mergeCell ref="H62:I62"/>
    <mergeCell ref="J62:K62"/>
    <mergeCell ref="B63:C63"/>
    <mergeCell ref="D63:E63"/>
    <mergeCell ref="F63:G63"/>
    <mergeCell ref="H63:I63"/>
    <mergeCell ref="J63:K63"/>
    <mergeCell ref="D59:E59"/>
    <mergeCell ref="F59:G59"/>
    <mergeCell ref="H59:I59"/>
    <mergeCell ref="J59:K59"/>
    <mergeCell ref="B60:C60"/>
    <mergeCell ref="D60:E60"/>
    <mergeCell ref="F60:G60"/>
    <mergeCell ref="H60:I60"/>
    <mergeCell ref="J60:K6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1:I51"/>
    <mergeCell ref="J51:K51"/>
    <mergeCell ref="B52:C52"/>
    <mergeCell ref="D52:I52"/>
    <mergeCell ref="J52:K52"/>
    <mergeCell ref="B49:C49"/>
    <mergeCell ref="D49:I49"/>
    <mergeCell ref="J49:K49"/>
    <mergeCell ref="B50:C50"/>
    <mergeCell ref="D50:I50"/>
    <mergeCell ref="J50:K50"/>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B34:C34"/>
    <mergeCell ref="D34:K34"/>
    <mergeCell ref="A35:K35"/>
    <mergeCell ref="A36:C36"/>
    <mergeCell ref="B37:C37"/>
    <mergeCell ref="B38:C38"/>
    <mergeCell ref="A32:K32"/>
    <mergeCell ref="B33:C33"/>
    <mergeCell ref="D33:E33"/>
    <mergeCell ref="F33:G33"/>
    <mergeCell ref="H33:I33"/>
    <mergeCell ref="J33:K33"/>
    <mergeCell ref="A28:K28"/>
    <mergeCell ref="B29:C29"/>
    <mergeCell ref="D29:K29"/>
    <mergeCell ref="B30:C30"/>
    <mergeCell ref="D30:K30"/>
    <mergeCell ref="B31:C31"/>
    <mergeCell ref="D31:K31"/>
    <mergeCell ref="B25:C25"/>
    <mergeCell ref="D25:K25"/>
    <mergeCell ref="B26:C26"/>
    <mergeCell ref="D26:K26"/>
    <mergeCell ref="B27:C27"/>
    <mergeCell ref="D27:K27"/>
    <mergeCell ref="B23:C23"/>
    <mergeCell ref="D23:K23"/>
    <mergeCell ref="B24:C24"/>
    <mergeCell ref="D24:K24"/>
    <mergeCell ref="B18:C18"/>
    <mergeCell ref="D18:K18"/>
    <mergeCell ref="B19:C19"/>
    <mergeCell ref="D19:K19"/>
    <mergeCell ref="A20:K20"/>
    <mergeCell ref="B21:C21"/>
    <mergeCell ref="D21:K21"/>
    <mergeCell ref="A15:K15"/>
    <mergeCell ref="A16:K16"/>
    <mergeCell ref="B10:D10"/>
    <mergeCell ref="E10:K10"/>
    <mergeCell ref="B11:D11"/>
    <mergeCell ref="E11:K11"/>
    <mergeCell ref="B12:D12"/>
    <mergeCell ref="E12:K12"/>
    <mergeCell ref="B22:C22"/>
    <mergeCell ref="D22:K22"/>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cfRule type="containsText" dxfId="67" priority="5" stopIfTrue="1" operator="containsText" text="wybierz">
      <formula>NOT(ISERROR(SEARCH("wybierz",F33)))</formula>
    </cfRule>
  </conditionalFormatting>
  <conditionalFormatting sqref="D22:D23">
    <cfRule type="containsText" dxfId="66" priority="4" stopIfTrue="1" operator="containsText" text="wybierz">
      <formula>NOT(ISERROR(SEARCH("wybierz",D22)))</formula>
    </cfRule>
  </conditionalFormatting>
  <conditionalFormatting sqref="D25">
    <cfRule type="containsText" dxfId="65" priority="3" stopIfTrue="1" operator="containsText" text="wybierz">
      <formula>NOT(ISERROR(SEARCH("wybierz",D25)))</formula>
    </cfRule>
  </conditionalFormatting>
  <conditionalFormatting sqref="D26">
    <cfRule type="containsText" dxfId="64" priority="2" stopIfTrue="1" operator="containsText" text="wybierz">
      <formula>NOT(ISERROR(SEARCH("wybierz",D26)))</formula>
    </cfRule>
  </conditionalFormatting>
  <conditionalFormatting sqref="D24">
    <cfRule type="containsText" dxfId="63" priority="1" operator="containsText" text="wybierz"/>
  </conditionalFormatting>
  <dataValidations count="7">
    <dataValidation type="list" allowBlank="1" showInputMessage="1" showErrorMessage="1" prompt="wybierz Cel Tematyczny" sqref="D22:K22">
      <formula1>$A$912:$A$915</formula1>
    </dataValidation>
    <dataValidation type="list" allowBlank="1" showInputMessage="1" showErrorMessage="1" prompt="wybierz fundusz" sqref="D21:K21">
      <formula1>$A$908:$A$909</formula1>
    </dataValidation>
    <dataValidation type="list" allowBlank="1" showInputMessage="1" showErrorMessage="1" prompt="wybierz narzędzie PP" sqref="D19">
      <formula1>$A$871:$A$905</formula1>
    </dataValidation>
    <dataValidation type="list" allowBlank="1" showInputMessage="1" showErrorMessage="1" prompt="wybierz PI z listy" sqref="D23:K23">
      <formula1>$A$918:$A$923</formula1>
    </dataValidation>
    <dataValidation type="list" allowBlank="1" showInputMessage="1" showErrorMessage="1" prompt="wybierz Program z listy" sqref="E10:K10">
      <formula1>$A$851:$A$867</formula1>
    </dataValidation>
    <dataValidation type="list" allowBlank="1" showInputMessage="1" showErrorMessage="1" sqref="D18">
      <formula1>#REF!</formula1>
    </dataValidation>
    <dataValidation allowBlank="1" showInputMessage="1" showErrorMessage="1" prompt="zgodnie z właściwym PO" sqref="E11:K13"/>
  </dataValidations>
  <pageMargins left="0.70866141732283472" right="0.70866141732283472" top="0.74803149606299213" bottom="0.74803149606299213" header="0.31496062992125984" footer="0.31496062992125984"/>
  <pageSetup paperSize="9" scale="75" orientation="portrait" r:id="rId1"/>
  <rowBreaks count="3" manualBreakCount="3">
    <brk id="23" max="10" man="1"/>
    <brk id="30" max="10" man="1"/>
    <brk id="53"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4"/>
  <sheetViews>
    <sheetView view="pageBreakPreview" topLeftCell="A53" zoomScale="85" zoomScaleNormal="100" zoomScaleSheetLayoutView="85" workbookViewId="0">
      <selection activeCell="H65" sqref="H65"/>
    </sheetView>
  </sheetViews>
  <sheetFormatPr defaultColWidth="9.140625" defaultRowHeight="12.75" x14ac:dyDescent="0.2"/>
  <cols>
    <col min="1" max="1" width="6.85546875" style="202" customWidth="1"/>
    <col min="2" max="2" width="9.140625" style="202"/>
    <col min="3" max="3" width="18.5703125" style="202" customWidth="1"/>
    <col min="4" max="10" width="9.7109375" style="202" customWidth="1"/>
    <col min="11" max="11" width="17.28515625" style="202" customWidth="1"/>
    <col min="12" max="12" width="16.42578125" style="212" customWidth="1"/>
    <col min="13" max="13" width="9.140625" style="212" customWidth="1"/>
    <col min="14" max="14" width="9.140625" style="212"/>
    <col min="15" max="15" width="4.140625" style="212" customWidth="1"/>
    <col min="16" max="29" width="9.140625" style="212"/>
    <col min="30" max="16384" width="9.140625" style="202"/>
  </cols>
  <sheetData>
    <row r="1" spans="1:11" s="205" customFormat="1" ht="30" customHeight="1" x14ac:dyDescent="0.3">
      <c r="A1" s="1262" t="s">
        <v>50</v>
      </c>
      <c r="B1" s="1263"/>
      <c r="C1" s="1263"/>
      <c r="D1" s="1263"/>
      <c r="E1" s="1263"/>
      <c r="F1" s="1263"/>
      <c r="G1" s="1263"/>
      <c r="H1" s="1263"/>
      <c r="I1" s="1263"/>
      <c r="J1" s="1263"/>
      <c r="K1" s="1264"/>
    </row>
    <row r="2" spans="1:11" s="205" customFormat="1" ht="30" customHeight="1" thickBot="1" x14ac:dyDescent="0.25">
      <c r="A2" s="178">
        <v>1</v>
      </c>
      <c r="B2" s="1259" t="s">
        <v>100</v>
      </c>
      <c r="C2" s="1260"/>
      <c r="D2" s="1260"/>
      <c r="E2" s="1261"/>
      <c r="F2" s="1265" t="s">
        <v>405</v>
      </c>
      <c r="G2" s="1266"/>
      <c r="H2" s="1266"/>
      <c r="I2" s="1266"/>
      <c r="J2" s="1266"/>
      <c r="K2" s="1267"/>
    </row>
    <row r="3" spans="1:11" s="205" customFormat="1" ht="30" customHeight="1" thickBot="1" x14ac:dyDescent="0.35">
      <c r="A3" s="1236"/>
      <c r="B3" s="1236"/>
      <c r="C3" s="1236"/>
      <c r="D3" s="1236"/>
      <c r="E3" s="1236"/>
      <c r="F3" s="1236"/>
      <c r="G3" s="1236"/>
      <c r="H3" s="1236"/>
      <c r="I3" s="1236"/>
      <c r="J3" s="1236"/>
      <c r="K3" s="1236"/>
    </row>
    <row r="4" spans="1:11" s="205" customFormat="1" ht="30" customHeight="1" x14ac:dyDescent="0.2">
      <c r="A4" s="1237" t="s">
        <v>4</v>
      </c>
      <c r="B4" s="1238"/>
      <c r="C4" s="1238"/>
      <c r="D4" s="1238"/>
      <c r="E4" s="1238"/>
      <c r="F4" s="1238"/>
      <c r="G4" s="1238"/>
      <c r="H4" s="1238"/>
      <c r="I4" s="1238"/>
      <c r="J4" s="1238"/>
      <c r="K4" s="1239"/>
    </row>
    <row r="5" spans="1:11" s="205" customFormat="1" ht="33" customHeight="1" x14ac:dyDescent="0.2">
      <c r="A5" s="179">
        <v>2</v>
      </c>
      <c r="B5" s="1240" t="s">
        <v>16</v>
      </c>
      <c r="C5" s="1241"/>
      <c r="D5" s="1242"/>
      <c r="E5" s="1268" t="s">
        <v>406</v>
      </c>
      <c r="F5" s="1269"/>
      <c r="G5" s="1269"/>
      <c r="H5" s="1269"/>
      <c r="I5" s="1269"/>
      <c r="J5" s="1269"/>
      <c r="K5" s="1270"/>
    </row>
    <row r="6" spans="1:11" s="205" customFormat="1" ht="30" customHeight="1" x14ac:dyDescent="0.2">
      <c r="A6" s="1248">
        <v>3</v>
      </c>
      <c r="B6" s="1250" t="s">
        <v>51</v>
      </c>
      <c r="C6" s="1251"/>
      <c r="D6" s="1252"/>
      <c r="E6" s="1268" t="s">
        <v>585</v>
      </c>
      <c r="F6" s="1269"/>
      <c r="G6" s="1269"/>
      <c r="H6" s="1269"/>
      <c r="I6" s="1269"/>
      <c r="J6" s="1269"/>
      <c r="K6" s="1270"/>
    </row>
    <row r="7" spans="1:11" s="205" customFormat="1" ht="30" customHeight="1" x14ac:dyDescent="0.2">
      <c r="A7" s="1249"/>
      <c r="B7" s="1253"/>
      <c r="C7" s="1254"/>
      <c r="D7" s="1255"/>
      <c r="E7" s="180" t="s">
        <v>108</v>
      </c>
      <c r="F7" s="1271" t="s">
        <v>586</v>
      </c>
      <c r="G7" s="1272"/>
      <c r="H7" s="1273"/>
      <c r="I7" s="180" t="s">
        <v>107</v>
      </c>
      <c r="J7" s="1274" t="s">
        <v>587</v>
      </c>
      <c r="K7" s="1275"/>
    </row>
    <row r="8" spans="1:11" s="205" customFormat="1" ht="34.5" customHeight="1" x14ac:dyDescent="0.2">
      <c r="A8" s="1248">
        <v>4</v>
      </c>
      <c r="B8" s="1250" t="s">
        <v>118</v>
      </c>
      <c r="C8" s="1251"/>
      <c r="D8" s="1252"/>
      <c r="E8" s="1448" t="s">
        <v>195</v>
      </c>
      <c r="F8" s="1449"/>
      <c r="G8" s="1449"/>
      <c r="H8" s="1449"/>
      <c r="I8" s="1449"/>
      <c r="J8" s="1449"/>
      <c r="K8" s="1450"/>
    </row>
    <row r="9" spans="1:11" s="205" customFormat="1" ht="15" customHeight="1" x14ac:dyDescent="0.2">
      <c r="A9" s="1249"/>
      <c r="B9" s="1253"/>
      <c r="C9" s="1254"/>
      <c r="D9" s="1255"/>
      <c r="E9" s="180" t="s">
        <v>108</v>
      </c>
      <c r="F9" s="1271"/>
      <c r="G9" s="1272"/>
      <c r="H9" s="1273"/>
      <c r="I9" s="180" t="s">
        <v>107</v>
      </c>
      <c r="J9" s="1274"/>
      <c r="K9" s="1275"/>
    </row>
    <row r="10" spans="1:11" s="205" customFormat="1" ht="30" customHeight="1" x14ac:dyDescent="0.2">
      <c r="A10" s="179">
        <v>5</v>
      </c>
      <c r="B10" s="1240" t="s">
        <v>94</v>
      </c>
      <c r="C10" s="1241"/>
      <c r="D10" s="1242"/>
      <c r="E10" s="1243" t="s">
        <v>116</v>
      </c>
      <c r="F10" s="1244"/>
      <c r="G10" s="1244"/>
      <c r="H10" s="1244"/>
      <c r="I10" s="1244"/>
      <c r="J10" s="1244"/>
      <c r="K10" s="1245"/>
    </row>
    <row r="11" spans="1:11" s="205" customFormat="1" ht="24" customHeight="1" x14ac:dyDescent="0.2">
      <c r="A11" s="179"/>
      <c r="B11" s="206"/>
      <c r="C11" s="207" t="s">
        <v>588</v>
      </c>
      <c r="D11" s="208"/>
      <c r="E11" s="1442" t="s">
        <v>176</v>
      </c>
      <c r="F11" s="1443"/>
      <c r="G11" s="1443"/>
      <c r="H11" s="1443"/>
      <c r="I11" s="1443"/>
      <c r="J11" s="1443"/>
      <c r="K11" s="1444"/>
    </row>
    <row r="12" spans="1:11" s="205" customFormat="1" ht="18.75" customHeight="1" x14ac:dyDescent="0.2">
      <c r="A12" s="179">
        <v>7</v>
      </c>
      <c r="B12" s="1240" t="s">
        <v>40</v>
      </c>
      <c r="C12" s="1241"/>
      <c r="D12" s="1242"/>
      <c r="E12" s="1445" t="s">
        <v>589</v>
      </c>
      <c r="F12" s="1446"/>
      <c r="G12" s="1446"/>
      <c r="H12" s="1446"/>
      <c r="I12" s="1446"/>
      <c r="J12" s="1446"/>
      <c r="K12" s="1447"/>
    </row>
    <row r="13" spans="1:11" s="205" customFormat="1" ht="20.25" customHeight="1" x14ac:dyDescent="0.2">
      <c r="A13" s="179">
        <v>8</v>
      </c>
      <c r="B13" s="1240" t="s">
        <v>45</v>
      </c>
      <c r="C13" s="1241"/>
      <c r="D13" s="1242"/>
      <c r="E13" s="1445" t="s">
        <v>847</v>
      </c>
      <c r="F13" s="1446"/>
      <c r="G13" s="1446"/>
      <c r="H13" s="1446"/>
      <c r="I13" s="1446"/>
      <c r="J13" s="1446"/>
      <c r="K13" s="1447"/>
    </row>
    <row r="14" spans="1:11" s="205" customFormat="1" ht="60.75" customHeight="1" thickBot="1" x14ac:dyDescent="0.25">
      <c r="A14" s="178">
        <v>9</v>
      </c>
      <c r="B14" s="1259" t="s">
        <v>31</v>
      </c>
      <c r="C14" s="1260"/>
      <c r="D14" s="1261"/>
      <c r="E14" s="936" t="s">
        <v>590</v>
      </c>
      <c r="F14" s="937"/>
      <c r="G14" s="937"/>
      <c r="H14" s="937"/>
      <c r="I14" s="937"/>
      <c r="J14" s="937"/>
      <c r="K14" s="938"/>
    </row>
    <row r="15" spans="1:11" s="205" customFormat="1" ht="30" customHeight="1" thickBot="1" x14ac:dyDescent="0.35">
      <c r="A15" s="1236"/>
      <c r="B15" s="1236"/>
      <c r="C15" s="1236"/>
      <c r="D15" s="1236"/>
      <c r="E15" s="1236"/>
      <c r="F15" s="1236"/>
      <c r="G15" s="1236"/>
      <c r="H15" s="1236"/>
      <c r="I15" s="1236"/>
      <c r="J15" s="1236"/>
      <c r="K15" s="1236"/>
    </row>
    <row r="16" spans="1:11" s="205" customFormat="1" ht="30" customHeight="1" x14ac:dyDescent="0.3">
      <c r="A16" s="1237" t="s">
        <v>52</v>
      </c>
      <c r="B16" s="1238"/>
      <c r="C16" s="1238"/>
      <c r="D16" s="1238"/>
      <c r="E16" s="1238"/>
      <c r="F16" s="1238"/>
      <c r="G16" s="1238"/>
      <c r="H16" s="1238"/>
      <c r="I16" s="1238"/>
      <c r="J16" s="1238"/>
      <c r="K16" s="1239"/>
    </row>
    <row r="17" spans="1:11" s="205" customFormat="1" ht="30" hidden="1" customHeight="1" x14ac:dyDescent="0.3">
      <c r="A17" s="183"/>
      <c r="B17" s="184"/>
      <c r="C17" s="184"/>
      <c r="D17" s="184"/>
      <c r="E17" s="184"/>
      <c r="F17" s="184"/>
      <c r="G17" s="184"/>
      <c r="H17" s="184"/>
      <c r="I17" s="184"/>
      <c r="J17" s="184"/>
      <c r="K17" s="185"/>
    </row>
    <row r="18" spans="1:11" s="205" customFormat="1" ht="45.75" customHeight="1" x14ac:dyDescent="0.2">
      <c r="A18" s="179">
        <v>10</v>
      </c>
      <c r="B18" s="1221" t="s">
        <v>18</v>
      </c>
      <c r="C18" s="1222"/>
      <c r="D18" s="1231" t="s">
        <v>178</v>
      </c>
      <c r="E18" s="1232"/>
      <c r="F18" s="1232"/>
      <c r="G18" s="1232"/>
      <c r="H18" s="1232"/>
      <c r="I18" s="1232"/>
      <c r="J18" s="1232"/>
      <c r="K18" s="1233"/>
    </row>
    <row r="19" spans="1:11" s="205" customFormat="1" ht="56.25" customHeight="1" thickBot="1" x14ac:dyDescent="0.25">
      <c r="A19" s="186">
        <v>11</v>
      </c>
      <c r="B19" s="1219" t="s">
        <v>53</v>
      </c>
      <c r="C19" s="1220"/>
      <c r="D19" s="952" t="s">
        <v>493</v>
      </c>
      <c r="E19" s="953"/>
      <c r="F19" s="953"/>
      <c r="G19" s="953"/>
      <c r="H19" s="953"/>
      <c r="I19" s="953"/>
      <c r="J19" s="953"/>
      <c r="K19" s="954"/>
    </row>
    <row r="20" spans="1:11" s="205" customFormat="1" ht="23.25" customHeight="1" thickBot="1" x14ac:dyDescent="0.35">
      <c r="A20" s="955"/>
      <c r="B20" s="955"/>
      <c r="C20" s="955"/>
      <c r="D20" s="955"/>
      <c r="E20" s="955"/>
      <c r="F20" s="955"/>
      <c r="G20" s="955"/>
      <c r="H20" s="955"/>
      <c r="I20" s="955"/>
      <c r="J20" s="955"/>
      <c r="K20" s="955"/>
    </row>
    <row r="21" spans="1:11" s="205" customFormat="1" ht="31.5" customHeight="1" x14ac:dyDescent="0.3">
      <c r="A21" s="187">
        <v>12</v>
      </c>
      <c r="B21" s="1234" t="s">
        <v>43</v>
      </c>
      <c r="C21" s="1235"/>
      <c r="D21" s="958" t="s">
        <v>92</v>
      </c>
      <c r="E21" s="959"/>
      <c r="F21" s="959"/>
      <c r="G21" s="959"/>
      <c r="H21" s="959"/>
      <c r="I21" s="959"/>
      <c r="J21" s="959"/>
      <c r="K21" s="960"/>
    </row>
    <row r="22" spans="1:11" s="205" customFormat="1" ht="36.75" customHeight="1" x14ac:dyDescent="0.2">
      <c r="A22" s="188">
        <v>13</v>
      </c>
      <c r="B22" s="1221" t="s">
        <v>44</v>
      </c>
      <c r="C22" s="1222"/>
      <c r="D22" s="1223" t="s">
        <v>318</v>
      </c>
      <c r="E22" s="1224"/>
      <c r="F22" s="1224"/>
      <c r="G22" s="1224"/>
      <c r="H22" s="1224"/>
      <c r="I22" s="1224"/>
      <c r="J22" s="1224"/>
      <c r="K22" s="1225"/>
    </row>
    <row r="23" spans="1:11" s="205" customFormat="1" ht="58.5" customHeight="1" x14ac:dyDescent="0.2">
      <c r="A23" s="188">
        <v>14</v>
      </c>
      <c r="B23" s="1221" t="s">
        <v>2</v>
      </c>
      <c r="C23" s="1222"/>
      <c r="D23" s="1223" t="s">
        <v>317</v>
      </c>
      <c r="E23" s="1224"/>
      <c r="F23" s="1224"/>
      <c r="G23" s="1224"/>
      <c r="H23" s="1224"/>
      <c r="I23" s="1224"/>
      <c r="J23" s="1224"/>
      <c r="K23" s="1225"/>
    </row>
    <row r="24" spans="1:11" s="205" customFormat="1" ht="80.25" customHeight="1" x14ac:dyDescent="0.2">
      <c r="A24" s="188">
        <v>15</v>
      </c>
      <c r="B24" s="1221" t="s">
        <v>54</v>
      </c>
      <c r="C24" s="1222"/>
      <c r="D24" s="1223" t="s">
        <v>591</v>
      </c>
      <c r="E24" s="1224"/>
      <c r="F24" s="1224"/>
      <c r="G24" s="1224"/>
      <c r="H24" s="1224"/>
      <c r="I24" s="1224"/>
      <c r="J24" s="1224"/>
      <c r="K24" s="1225"/>
    </row>
    <row r="25" spans="1:11" s="205" customFormat="1" ht="198" customHeight="1" x14ac:dyDescent="0.2">
      <c r="A25" s="188">
        <v>16</v>
      </c>
      <c r="B25" s="1221" t="s">
        <v>120</v>
      </c>
      <c r="C25" s="1222"/>
      <c r="D25" s="1223" t="s">
        <v>592</v>
      </c>
      <c r="E25" s="1224"/>
      <c r="F25" s="1224"/>
      <c r="G25" s="1224"/>
      <c r="H25" s="1224"/>
      <c r="I25" s="1224"/>
      <c r="J25" s="1224"/>
      <c r="K25" s="1225"/>
    </row>
    <row r="26" spans="1:11" s="205" customFormat="1" ht="409.6" customHeight="1" x14ac:dyDescent="0.2">
      <c r="A26" s="188">
        <v>17</v>
      </c>
      <c r="B26" s="1221" t="s">
        <v>133</v>
      </c>
      <c r="C26" s="1222"/>
      <c r="D26" s="1439" t="s">
        <v>986</v>
      </c>
      <c r="E26" s="1440"/>
      <c r="F26" s="1440"/>
      <c r="G26" s="1440"/>
      <c r="H26" s="1440"/>
      <c r="I26" s="1440"/>
      <c r="J26" s="1440"/>
      <c r="K26" s="1441"/>
    </row>
    <row r="27" spans="1:11" s="205" customFormat="1" ht="60" customHeight="1" thickBot="1" x14ac:dyDescent="0.25">
      <c r="A27" s="186">
        <v>18</v>
      </c>
      <c r="B27" s="1226" t="s">
        <v>134</v>
      </c>
      <c r="C27" s="1227"/>
      <c r="D27" s="952" t="s">
        <v>593</v>
      </c>
      <c r="E27" s="953"/>
      <c r="F27" s="953"/>
      <c r="G27" s="953"/>
      <c r="H27" s="953"/>
      <c r="I27" s="953"/>
      <c r="J27" s="953"/>
      <c r="K27" s="954"/>
    </row>
    <row r="28" spans="1:11" s="205" customFormat="1" ht="60" customHeight="1" thickBot="1" x14ac:dyDescent="0.35">
      <c r="A28" s="955"/>
      <c r="B28" s="955"/>
      <c r="C28" s="955"/>
      <c r="D28" s="955"/>
      <c r="E28" s="955"/>
      <c r="F28" s="955"/>
      <c r="G28" s="955"/>
      <c r="H28" s="955"/>
      <c r="I28" s="955"/>
      <c r="J28" s="955"/>
      <c r="K28" s="955"/>
    </row>
    <row r="29" spans="1:11" s="205" customFormat="1" ht="40.5" customHeight="1" x14ac:dyDescent="0.2">
      <c r="A29" s="187">
        <v>19</v>
      </c>
      <c r="B29" s="1212" t="s">
        <v>7</v>
      </c>
      <c r="C29" s="1213"/>
      <c r="D29" s="963" t="s">
        <v>594</v>
      </c>
      <c r="E29" s="964"/>
      <c r="F29" s="964"/>
      <c r="G29" s="964"/>
      <c r="H29" s="964"/>
      <c r="I29" s="964"/>
      <c r="J29" s="964"/>
      <c r="K29" s="965"/>
    </row>
    <row r="30" spans="1:11" s="205" customFormat="1" ht="88.5" customHeight="1" x14ac:dyDescent="0.2">
      <c r="A30" s="188">
        <v>20</v>
      </c>
      <c r="B30" s="1217" t="s">
        <v>14</v>
      </c>
      <c r="C30" s="1218"/>
      <c r="D30" s="968" t="s">
        <v>595</v>
      </c>
      <c r="E30" s="969"/>
      <c r="F30" s="969"/>
      <c r="G30" s="969"/>
      <c r="H30" s="969"/>
      <c r="I30" s="969"/>
      <c r="J30" s="969"/>
      <c r="K30" s="970"/>
    </row>
    <row r="31" spans="1:11" s="205" customFormat="1" ht="103.5" customHeight="1" thickBot="1" x14ac:dyDescent="0.25">
      <c r="A31" s="189">
        <v>21</v>
      </c>
      <c r="B31" s="1219" t="s">
        <v>26</v>
      </c>
      <c r="C31" s="1220"/>
      <c r="D31" s="1433" t="s">
        <v>987</v>
      </c>
      <c r="E31" s="1434"/>
      <c r="F31" s="1434"/>
      <c r="G31" s="1434"/>
      <c r="H31" s="1434"/>
      <c r="I31" s="1434"/>
      <c r="J31" s="1434"/>
      <c r="K31" s="1435"/>
    </row>
    <row r="32" spans="1:11" s="205" customFormat="1" ht="30" customHeight="1" thickBot="1" x14ac:dyDescent="0.35">
      <c r="A32" s="955"/>
      <c r="B32" s="955"/>
      <c r="C32" s="955"/>
      <c r="D32" s="955"/>
      <c r="E32" s="955"/>
      <c r="F32" s="955"/>
      <c r="G32" s="955"/>
      <c r="H32" s="955"/>
      <c r="I32" s="955"/>
      <c r="J32" s="955"/>
      <c r="K32" s="955"/>
    </row>
    <row r="33" spans="1:11" s="205" customFormat="1" ht="45" customHeight="1" x14ac:dyDescent="0.2">
      <c r="A33" s="190">
        <v>22</v>
      </c>
      <c r="B33" s="1212" t="s">
        <v>55</v>
      </c>
      <c r="C33" s="1213"/>
      <c r="D33" s="1201" t="s">
        <v>141</v>
      </c>
      <c r="E33" s="1211"/>
      <c r="F33" s="1436" t="s">
        <v>596</v>
      </c>
      <c r="G33" s="1437"/>
      <c r="H33" s="1201" t="s">
        <v>109</v>
      </c>
      <c r="I33" s="1211"/>
      <c r="J33" s="1436" t="s">
        <v>143</v>
      </c>
      <c r="K33" s="1438"/>
    </row>
    <row r="34" spans="1:11" s="205" customFormat="1" ht="45" customHeight="1" thickBot="1" x14ac:dyDescent="0.25">
      <c r="A34" s="186">
        <v>23</v>
      </c>
      <c r="B34" s="1208" t="s">
        <v>121</v>
      </c>
      <c r="C34" s="1209"/>
      <c r="D34" s="978" t="s">
        <v>143</v>
      </c>
      <c r="E34" s="979"/>
      <c r="F34" s="979"/>
      <c r="G34" s="979"/>
      <c r="H34" s="979"/>
      <c r="I34" s="979"/>
      <c r="J34" s="979"/>
      <c r="K34" s="980"/>
    </row>
    <row r="35" spans="1:11" s="205" customFormat="1" ht="14.45" thickBot="1" x14ac:dyDescent="0.35">
      <c r="A35" s="955"/>
      <c r="B35" s="955"/>
      <c r="C35" s="955"/>
      <c r="D35" s="955"/>
      <c r="E35" s="955"/>
      <c r="F35" s="955"/>
      <c r="G35" s="955"/>
      <c r="H35" s="955"/>
      <c r="I35" s="955"/>
      <c r="J35" s="955"/>
      <c r="K35" s="955"/>
    </row>
    <row r="36" spans="1:11" s="205" customFormat="1" ht="30" customHeight="1" x14ac:dyDescent="0.2">
      <c r="A36" s="1210" t="s">
        <v>29</v>
      </c>
      <c r="B36" s="1202"/>
      <c r="C36" s="1211"/>
      <c r="D36" s="191" t="s">
        <v>597</v>
      </c>
      <c r="E36" s="191" t="s">
        <v>598</v>
      </c>
      <c r="F36" s="191" t="s">
        <v>310</v>
      </c>
      <c r="G36" s="191" t="s">
        <v>310</v>
      </c>
      <c r="H36" s="191" t="s">
        <v>310</v>
      </c>
      <c r="I36" s="191" t="s">
        <v>310</v>
      </c>
      <c r="J36" s="191" t="s">
        <v>310</v>
      </c>
      <c r="K36" s="192" t="s">
        <v>599</v>
      </c>
    </row>
    <row r="37" spans="1:11" s="205" customFormat="1" ht="30" customHeight="1" x14ac:dyDescent="0.2">
      <c r="A37" s="188">
        <v>24</v>
      </c>
      <c r="B37" s="1070" t="s">
        <v>28</v>
      </c>
      <c r="C37" s="1070"/>
      <c r="D37" s="209">
        <v>6000000</v>
      </c>
      <c r="E37" s="209">
        <v>3804000</v>
      </c>
      <c r="F37" s="209"/>
      <c r="G37" s="209"/>
      <c r="H37" s="209"/>
      <c r="I37" s="209"/>
      <c r="J37" s="209"/>
      <c r="K37" s="210">
        <f>SUM(D37:J37)</f>
        <v>9804000</v>
      </c>
    </row>
    <row r="38" spans="1:11" s="205" customFormat="1" ht="47.25" customHeight="1" x14ac:dyDescent="0.3">
      <c r="A38" s="188">
        <v>25</v>
      </c>
      <c r="B38" s="1070" t="s">
        <v>27</v>
      </c>
      <c r="C38" s="1070"/>
      <c r="D38" s="209">
        <v>6000000</v>
      </c>
      <c r="E38" s="209">
        <v>3804000</v>
      </c>
      <c r="F38" s="209"/>
      <c r="G38" s="209"/>
      <c r="H38" s="209"/>
      <c r="I38" s="209"/>
      <c r="J38" s="209"/>
      <c r="K38" s="210">
        <f t="shared" ref="K38:K39" si="0">SUM(D38:J38)</f>
        <v>9804000</v>
      </c>
    </row>
    <row r="39" spans="1:11" s="205" customFormat="1" ht="27.75" customHeight="1" x14ac:dyDescent="0.3">
      <c r="A39" s="188">
        <v>26</v>
      </c>
      <c r="B39" s="1070" t="s">
        <v>22</v>
      </c>
      <c r="C39" s="1070"/>
      <c r="D39" s="209">
        <v>5100000</v>
      </c>
      <c r="E39" s="209">
        <v>3233400</v>
      </c>
      <c r="F39" s="209"/>
      <c r="G39" s="209"/>
      <c r="H39" s="209"/>
      <c r="I39" s="209"/>
      <c r="J39" s="209"/>
      <c r="K39" s="210">
        <f t="shared" si="0"/>
        <v>8333400</v>
      </c>
    </row>
    <row r="40" spans="1:11" s="205" customFormat="1" ht="42" customHeight="1" thickBot="1" x14ac:dyDescent="0.35">
      <c r="A40" s="186">
        <v>27</v>
      </c>
      <c r="B40" s="1071" t="s">
        <v>56</v>
      </c>
      <c r="C40" s="1071"/>
      <c r="D40" s="99">
        <f t="shared" ref="D40:K40" si="1">IF(D39=0,"",D39/D38*100)</f>
        <v>85</v>
      </c>
      <c r="E40" s="99">
        <f t="shared" si="1"/>
        <v>85</v>
      </c>
      <c r="F40" s="99" t="str">
        <f t="shared" si="1"/>
        <v/>
      </c>
      <c r="G40" s="99" t="str">
        <f t="shared" si="1"/>
        <v/>
      </c>
      <c r="H40" s="99" t="str">
        <f t="shared" si="1"/>
        <v/>
      </c>
      <c r="I40" s="99" t="str">
        <f t="shared" si="1"/>
        <v/>
      </c>
      <c r="J40" s="99" t="str">
        <f t="shared" si="1"/>
        <v/>
      </c>
      <c r="K40" s="99">
        <f t="shared" si="1"/>
        <v>85</v>
      </c>
    </row>
    <row r="41" spans="1:11" s="205" customFormat="1" ht="14.45" thickBot="1" x14ac:dyDescent="0.35">
      <c r="A41" s="955"/>
      <c r="B41" s="955"/>
      <c r="C41" s="955"/>
      <c r="D41" s="955"/>
      <c r="E41" s="955"/>
      <c r="F41" s="955"/>
      <c r="G41" s="955"/>
      <c r="H41" s="955"/>
      <c r="I41" s="955"/>
      <c r="J41" s="955"/>
      <c r="K41" s="955"/>
    </row>
    <row r="42" spans="1:11" s="205" customFormat="1" ht="37.5" customHeight="1" x14ac:dyDescent="0.2">
      <c r="A42" s="1199">
        <v>28</v>
      </c>
      <c r="B42" s="1201" t="s">
        <v>57</v>
      </c>
      <c r="C42" s="1202"/>
      <c r="D42" s="1202"/>
      <c r="E42" s="1202"/>
      <c r="F42" s="1202"/>
      <c r="G42" s="1202"/>
      <c r="H42" s="1202"/>
      <c r="I42" s="1202"/>
      <c r="J42" s="1202"/>
      <c r="K42" s="1203"/>
    </row>
    <row r="43" spans="1:11" s="205" customFormat="1" ht="32.25" customHeight="1" x14ac:dyDescent="0.2">
      <c r="A43" s="1200"/>
      <c r="B43" s="1204" t="s">
        <v>8</v>
      </c>
      <c r="C43" s="1205"/>
      <c r="D43" s="1204" t="s">
        <v>58</v>
      </c>
      <c r="E43" s="1206"/>
      <c r="F43" s="1206"/>
      <c r="G43" s="1206"/>
      <c r="H43" s="1206"/>
      <c r="I43" s="1205"/>
      <c r="J43" s="1204" t="s">
        <v>600</v>
      </c>
      <c r="K43" s="1207"/>
    </row>
    <row r="44" spans="1:11" s="205" customFormat="1" ht="48.75" customHeight="1" x14ac:dyDescent="0.2">
      <c r="A44" s="1200"/>
      <c r="B44" s="1430" t="s">
        <v>601</v>
      </c>
      <c r="C44" s="1432"/>
      <c r="D44" s="1430" t="s">
        <v>602</v>
      </c>
      <c r="E44" s="1431"/>
      <c r="F44" s="1431"/>
      <c r="G44" s="1431"/>
      <c r="H44" s="1431"/>
      <c r="I44" s="1432"/>
      <c r="J44" s="1195">
        <v>1700000</v>
      </c>
      <c r="K44" s="1196"/>
    </row>
    <row r="45" spans="1:11" s="205" customFormat="1" ht="42" customHeight="1" x14ac:dyDescent="0.2">
      <c r="A45" s="1200"/>
      <c r="B45" s="1430" t="s">
        <v>603</v>
      </c>
      <c r="C45" s="1432"/>
      <c r="D45" s="1430" t="s">
        <v>604</v>
      </c>
      <c r="E45" s="1431"/>
      <c r="F45" s="1431"/>
      <c r="G45" s="1431"/>
      <c r="H45" s="1431"/>
      <c r="I45" s="1432"/>
      <c r="J45" s="1195">
        <v>5000000</v>
      </c>
      <c r="K45" s="1196"/>
    </row>
    <row r="46" spans="1:11" s="205" customFormat="1" ht="46.5" customHeight="1" x14ac:dyDescent="0.2">
      <c r="A46" s="1200"/>
      <c r="B46" s="1430" t="s">
        <v>605</v>
      </c>
      <c r="C46" s="1432"/>
      <c r="D46" s="1430" t="s">
        <v>606</v>
      </c>
      <c r="E46" s="1431"/>
      <c r="F46" s="1431"/>
      <c r="G46" s="1431"/>
      <c r="H46" s="1431"/>
      <c r="I46" s="1432"/>
      <c r="J46" s="1195">
        <v>1300000</v>
      </c>
      <c r="K46" s="1196"/>
    </row>
    <row r="47" spans="1:11" s="205" customFormat="1" ht="46.5" customHeight="1" thickBot="1" x14ac:dyDescent="0.25">
      <c r="A47" s="1200"/>
      <c r="B47" s="1430" t="s">
        <v>607</v>
      </c>
      <c r="C47" s="1432"/>
      <c r="D47" s="1430" t="s">
        <v>608</v>
      </c>
      <c r="E47" s="1431"/>
      <c r="F47" s="1431"/>
      <c r="G47" s="1431"/>
      <c r="H47" s="1431"/>
      <c r="I47" s="1432"/>
      <c r="J47" s="1195">
        <v>1804000</v>
      </c>
      <c r="K47" s="1196"/>
    </row>
    <row r="48" spans="1:11" s="205" customFormat="1" ht="13.9" hidden="1" x14ac:dyDescent="0.3">
      <c r="A48" s="1200"/>
      <c r="B48" s="1430"/>
      <c r="C48" s="1432"/>
      <c r="D48" s="1430"/>
      <c r="E48" s="1431"/>
      <c r="F48" s="1431"/>
      <c r="G48" s="1431"/>
      <c r="H48" s="1431"/>
      <c r="I48" s="1432"/>
      <c r="J48" s="1195"/>
      <c r="K48" s="1196"/>
    </row>
    <row r="49" spans="1:11" s="205" customFormat="1" ht="13.9" hidden="1" x14ac:dyDescent="0.3">
      <c r="A49" s="1200"/>
      <c r="B49" s="1430"/>
      <c r="C49" s="1432"/>
      <c r="D49" s="1430"/>
      <c r="E49" s="1431"/>
      <c r="F49" s="1431"/>
      <c r="G49" s="1431"/>
      <c r="H49" s="1431"/>
      <c r="I49" s="1432"/>
      <c r="J49" s="1195"/>
      <c r="K49" s="1196"/>
    </row>
    <row r="50" spans="1:11" s="205" customFormat="1" ht="13.9" hidden="1" x14ac:dyDescent="0.3">
      <c r="A50" s="1200"/>
      <c r="B50" s="1430"/>
      <c r="C50" s="1432"/>
      <c r="D50" s="1430"/>
      <c r="E50" s="1431"/>
      <c r="F50" s="1431"/>
      <c r="G50" s="1431"/>
      <c r="H50" s="1431"/>
      <c r="I50" s="1432"/>
      <c r="J50" s="1195"/>
      <c r="K50" s="1196"/>
    </row>
    <row r="51" spans="1:11" s="205" customFormat="1" ht="13.9" hidden="1" x14ac:dyDescent="0.3">
      <c r="A51" s="1200"/>
      <c r="B51" s="1430"/>
      <c r="C51" s="1432"/>
      <c r="D51" s="1430"/>
      <c r="E51" s="1431"/>
      <c r="F51" s="1431"/>
      <c r="G51" s="1431"/>
      <c r="H51" s="1431"/>
      <c r="I51" s="1432"/>
      <c r="J51" s="1195"/>
      <c r="K51" s="1196"/>
    </row>
    <row r="52" spans="1:11" s="205" customFormat="1" ht="14.45" hidden="1" thickBot="1" x14ac:dyDescent="0.35">
      <c r="A52" s="1200"/>
      <c r="B52" s="1430"/>
      <c r="C52" s="1432"/>
      <c r="D52" s="1430"/>
      <c r="E52" s="1431"/>
      <c r="F52" s="1431"/>
      <c r="G52" s="1431"/>
      <c r="H52" s="1431"/>
      <c r="I52" s="1432"/>
      <c r="J52" s="1195"/>
      <c r="K52" s="1196"/>
    </row>
    <row r="53" spans="1:11" s="205" customFormat="1" ht="27.75" customHeight="1" thickBot="1" x14ac:dyDescent="0.35">
      <c r="A53" s="955"/>
      <c r="B53" s="955"/>
      <c r="C53" s="955"/>
      <c r="D53" s="955"/>
      <c r="E53" s="955"/>
      <c r="F53" s="955"/>
      <c r="G53" s="955"/>
      <c r="H53" s="955"/>
      <c r="I53" s="955"/>
      <c r="J53" s="955"/>
      <c r="K53" s="955"/>
    </row>
    <row r="54" spans="1:11" s="205" customFormat="1" ht="36" customHeight="1" x14ac:dyDescent="0.2">
      <c r="A54" s="1007">
        <v>29</v>
      </c>
      <c r="B54" s="1010" t="s">
        <v>106</v>
      </c>
      <c r="C54" s="1011"/>
      <c r="D54" s="1011"/>
      <c r="E54" s="1011"/>
      <c r="F54" s="1011"/>
      <c r="G54" s="1011"/>
      <c r="H54" s="1011"/>
      <c r="I54" s="1011"/>
      <c r="J54" s="1011"/>
      <c r="K54" s="1012"/>
    </row>
    <row r="55" spans="1:11" s="205" customFormat="1" ht="54.75" customHeight="1" x14ac:dyDescent="0.2">
      <c r="A55" s="1008"/>
      <c r="B55" s="997" t="s">
        <v>102</v>
      </c>
      <c r="C55" s="998"/>
      <c r="D55" s="997" t="s">
        <v>60</v>
      </c>
      <c r="E55" s="998"/>
      <c r="F55" s="997" t="s">
        <v>24</v>
      </c>
      <c r="G55" s="998"/>
      <c r="H55" s="997" t="s">
        <v>130</v>
      </c>
      <c r="I55" s="998"/>
      <c r="J55" s="997" t="s">
        <v>104</v>
      </c>
      <c r="K55" s="1000"/>
    </row>
    <row r="56" spans="1:11" s="201" customFormat="1" ht="34.5" customHeight="1" x14ac:dyDescent="0.2">
      <c r="A56" s="1008"/>
      <c r="B56" s="1005" t="s">
        <v>181</v>
      </c>
      <c r="C56" s="1006"/>
      <c r="D56" s="1001" t="s">
        <v>182</v>
      </c>
      <c r="E56" s="1002"/>
      <c r="F56" s="1001" t="s">
        <v>183</v>
      </c>
      <c r="G56" s="1002"/>
      <c r="H56" s="1426">
        <v>15000</v>
      </c>
      <c r="I56" s="1427"/>
      <c r="J56" s="1003">
        <v>1090529</v>
      </c>
      <c r="K56" s="1004"/>
    </row>
    <row r="57" spans="1:11" s="201" customFormat="1" ht="34.5" customHeight="1" x14ac:dyDescent="0.2">
      <c r="A57" s="1008"/>
      <c r="B57" s="1005" t="s">
        <v>184</v>
      </c>
      <c r="C57" s="1006"/>
      <c r="D57" s="1001" t="s">
        <v>185</v>
      </c>
      <c r="E57" s="1002"/>
      <c r="F57" s="1001" t="s">
        <v>186</v>
      </c>
      <c r="G57" s="1002"/>
      <c r="H57" s="1426">
        <v>1</v>
      </c>
      <c r="I57" s="1427"/>
      <c r="J57" s="1003">
        <v>79</v>
      </c>
      <c r="K57" s="1004"/>
    </row>
    <row r="58" spans="1:11" s="205" customFormat="1" ht="119.25" customHeight="1" x14ac:dyDescent="0.2">
      <c r="A58" s="1009"/>
      <c r="B58" s="1005" t="s">
        <v>309</v>
      </c>
      <c r="C58" s="1006"/>
      <c r="D58" s="1001" t="s">
        <v>185</v>
      </c>
      <c r="E58" s="1002"/>
      <c r="F58" s="1001" t="s">
        <v>186</v>
      </c>
      <c r="G58" s="1002"/>
      <c r="H58" s="1426">
        <v>1</v>
      </c>
      <c r="I58" s="1427"/>
      <c r="J58" s="1003">
        <v>79</v>
      </c>
      <c r="K58" s="1004"/>
    </row>
    <row r="59" spans="1:11" s="205" customFormat="1" ht="34.5" customHeight="1" x14ac:dyDescent="0.2">
      <c r="A59" s="211"/>
      <c r="B59" s="1005" t="s">
        <v>194</v>
      </c>
      <c r="C59" s="1006"/>
      <c r="D59" s="1001" t="s">
        <v>185</v>
      </c>
      <c r="E59" s="1002"/>
      <c r="F59" s="1001" t="s">
        <v>187</v>
      </c>
      <c r="G59" s="1002"/>
      <c r="H59" s="1428">
        <v>1804000</v>
      </c>
      <c r="I59" s="1429"/>
      <c r="J59" s="1003">
        <v>358000000</v>
      </c>
      <c r="K59" s="1004"/>
    </row>
    <row r="60" spans="1:11" s="205" customFormat="1" ht="34.5" customHeight="1" x14ac:dyDescent="0.2">
      <c r="A60" s="211"/>
      <c r="B60" s="1005" t="s">
        <v>188</v>
      </c>
      <c r="C60" s="1006"/>
      <c r="D60" s="1001" t="s">
        <v>185</v>
      </c>
      <c r="E60" s="1002"/>
      <c r="F60" s="1001" t="s">
        <v>186</v>
      </c>
      <c r="G60" s="1002"/>
      <c r="H60" s="1426">
        <v>1</v>
      </c>
      <c r="I60" s="1427"/>
      <c r="J60" s="1003">
        <v>20</v>
      </c>
      <c r="K60" s="1004"/>
    </row>
    <row r="61" spans="1:11" s="205" customFormat="1" ht="34.5" customHeight="1" x14ac:dyDescent="0.2">
      <c r="A61" s="211"/>
      <c r="B61" s="1005" t="s">
        <v>189</v>
      </c>
      <c r="C61" s="1006"/>
      <c r="D61" s="1001" t="s">
        <v>185</v>
      </c>
      <c r="E61" s="1002"/>
      <c r="F61" s="1001" t="s">
        <v>186</v>
      </c>
      <c r="G61" s="1002"/>
      <c r="H61" s="1426" t="s">
        <v>211</v>
      </c>
      <c r="I61" s="1427"/>
      <c r="J61" s="1003">
        <v>34</v>
      </c>
      <c r="K61" s="1004"/>
    </row>
    <row r="62" spans="1:11" s="205" customFormat="1" ht="49.5" customHeight="1" x14ac:dyDescent="0.2">
      <c r="A62" s="211"/>
      <c r="B62" s="1005" t="s">
        <v>190</v>
      </c>
      <c r="C62" s="1006"/>
      <c r="D62" s="1001" t="s">
        <v>182</v>
      </c>
      <c r="E62" s="1002"/>
      <c r="F62" s="1001" t="s">
        <v>191</v>
      </c>
      <c r="G62" s="1002"/>
      <c r="H62" s="1271">
        <v>8</v>
      </c>
      <c r="I62" s="1273"/>
      <c r="J62" s="1003" t="s">
        <v>211</v>
      </c>
      <c r="K62" s="1004"/>
    </row>
    <row r="63" spans="1:11" s="96" customFormat="1" ht="42" customHeight="1" x14ac:dyDescent="0.2">
      <c r="A63" s="211"/>
      <c r="B63" s="1005" t="s">
        <v>192</v>
      </c>
      <c r="C63" s="1006"/>
      <c r="D63" s="1001" t="s">
        <v>182</v>
      </c>
      <c r="E63" s="1002"/>
      <c r="F63" s="1001" t="s">
        <v>191</v>
      </c>
      <c r="G63" s="1002"/>
      <c r="H63" s="1271">
        <v>8</v>
      </c>
      <c r="I63" s="1273"/>
      <c r="J63" s="1003" t="s">
        <v>211</v>
      </c>
      <c r="K63" s="1004"/>
    </row>
    <row r="64" spans="1:11" s="202" customFormat="1" ht="41.25" customHeight="1" thickBot="1" x14ac:dyDescent="0.25">
      <c r="A64" s="211"/>
      <c r="B64" s="1005" t="s">
        <v>193</v>
      </c>
      <c r="C64" s="1006"/>
      <c r="D64" s="1001" t="s">
        <v>185</v>
      </c>
      <c r="E64" s="1002"/>
      <c r="F64" s="1001" t="s">
        <v>186</v>
      </c>
      <c r="G64" s="1002"/>
      <c r="H64" s="1424">
        <v>1</v>
      </c>
      <c r="I64" s="1425"/>
      <c r="J64" s="1003" t="s">
        <v>211</v>
      </c>
      <c r="K64" s="1004"/>
    </row>
    <row r="65" spans="1:21" s="202" customFormat="1" ht="14.25" customHeight="1" thickBot="1" x14ac:dyDescent="0.35"/>
    <row r="66" spans="1:21" s="202" customFormat="1" ht="15" customHeight="1" thickBot="1" x14ac:dyDescent="0.25">
      <c r="A66" s="203">
        <v>30</v>
      </c>
      <c r="B66" s="1176" t="s">
        <v>15</v>
      </c>
      <c r="C66" s="1177"/>
      <c r="D66" s="1178" t="s">
        <v>132</v>
      </c>
      <c r="E66" s="1179"/>
      <c r="F66" s="1179"/>
      <c r="G66" s="1179"/>
      <c r="H66" s="1179"/>
      <c r="I66" s="1179"/>
      <c r="J66" s="1179"/>
      <c r="K66" s="1180"/>
    </row>
    <row r="69" spans="1:21" x14ac:dyDescent="0.2">
      <c r="U69" s="205"/>
    </row>
    <row r="94" spans="1:1" x14ac:dyDescent="0.2">
      <c r="A94" s="174" t="s">
        <v>504</v>
      </c>
    </row>
    <row r="95" spans="1:1" x14ac:dyDescent="0.2">
      <c r="A95" s="174" t="s">
        <v>116</v>
      </c>
    </row>
    <row r="96" spans="1:1" x14ac:dyDescent="0.2">
      <c r="A96" s="174" t="s">
        <v>505</v>
      </c>
    </row>
    <row r="97" spans="1:1" x14ac:dyDescent="0.2">
      <c r="A97" s="174" t="s">
        <v>506</v>
      </c>
    </row>
    <row r="98" spans="1:1" x14ac:dyDescent="0.2">
      <c r="A98" s="174" t="s">
        <v>507</v>
      </c>
    </row>
    <row r="99" spans="1:1" x14ac:dyDescent="0.2">
      <c r="A99" s="174" t="s">
        <v>508</v>
      </c>
    </row>
    <row r="100" spans="1:1" x14ac:dyDescent="0.2">
      <c r="A100" s="174" t="s">
        <v>509</v>
      </c>
    </row>
    <row r="101" spans="1:1" x14ac:dyDescent="0.2">
      <c r="A101" s="174" t="s">
        <v>510</v>
      </c>
    </row>
    <row r="102" spans="1:1" x14ac:dyDescent="0.2">
      <c r="A102" s="174" t="s">
        <v>511</v>
      </c>
    </row>
    <row r="103" spans="1:1" x14ac:dyDescent="0.2">
      <c r="A103" s="174" t="s">
        <v>512</v>
      </c>
    </row>
    <row r="104" spans="1:1" x14ac:dyDescent="0.2">
      <c r="A104" s="174" t="s">
        <v>513</v>
      </c>
    </row>
    <row r="105" spans="1:1" x14ac:dyDescent="0.2">
      <c r="A105" s="174" t="s">
        <v>514</v>
      </c>
    </row>
    <row r="106" spans="1:1" x14ac:dyDescent="0.2">
      <c r="A106" s="174" t="s">
        <v>515</v>
      </c>
    </row>
    <row r="107" spans="1:1" x14ac:dyDescent="0.2">
      <c r="A107" s="174" t="s">
        <v>516</v>
      </c>
    </row>
    <row r="108" spans="1:1" x14ac:dyDescent="0.2">
      <c r="A108" s="174" t="s">
        <v>517</v>
      </c>
    </row>
    <row r="109" spans="1:1" x14ac:dyDescent="0.2">
      <c r="A109" s="174" t="s">
        <v>518</v>
      </c>
    </row>
    <row r="110" spans="1:1" x14ac:dyDescent="0.2">
      <c r="A110" s="174" t="s">
        <v>519</v>
      </c>
    </row>
    <row r="111" spans="1:1" x14ac:dyDescent="0.2">
      <c r="A111" s="174" t="s">
        <v>520</v>
      </c>
    </row>
    <row r="112" spans="1:1" ht="15" x14ac:dyDescent="0.25">
      <c r="A112" s="175"/>
    </row>
    <row r="113" spans="1:1" ht="15" x14ac:dyDescent="0.25">
      <c r="A113" s="175"/>
    </row>
    <row r="114" spans="1:1" x14ac:dyDescent="0.2">
      <c r="A114" s="176" t="s">
        <v>178</v>
      </c>
    </row>
    <row r="115" spans="1:1" x14ac:dyDescent="0.2">
      <c r="A115" s="176" t="s">
        <v>521</v>
      </c>
    </row>
    <row r="116" spans="1:1" x14ac:dyDescent="0.2">
      <c r="A116" s="176" t="s">
        <v>522</v>
      </c>
    </row>
    <row r="117" spans="1:1" x14ac:dyDescent="0.2">
      <c r="A117" s="176" t="s">
        <v>523</v>
      </c>
    </row>
    <row r="118" spans="1:1" ht="15" x14ac:dyDescent="0.25">
      <c r="A118" s="175"/>
    </row>
    <row r="119" spans="1:1" ht="15" x14ac:dyDescent="0.25">
      <c r="A119" s="175"/>
    </row>
    <row r="120" spans="1:1" x14ac:dyDescent="0.2">
      <c r="A120" s="174" t="s">
        <v>524</v>
      </c>
    </row>
    <row r="121" spans="1:1" x14ac:dyDescent="0.2">
      <c r="A121" s="174" t="s">
        <v>525</v>
      </c>
    </row>
    <row r="122" spans="1:1" x14ac:dyDescent="0.2">
      <c r="A122" s="174" t="s">
        <v>526</v>
      </c>
    </row>
    <row r="123" spans="1:1" x14ac:dyDescent="0.2">
      <c r="A123" s="174" t="s">
        <v>527</v>
      </c>
    </row>
    <row r="124" spans="1:1" x14ac:dyDescent="0.2">
      <c r="A124" s="174" t="s">
        <v>528</v>
      </c>
    </row>
    <row r="125" spans="1:1" x14ac:dyDescent="0.2">
      <c r="A125" s="174" t="s">
        <v>493</v>
      </c>
    </row>
    <row r="126" spans="1:1" x14ac:dyDescent="0.2">
      <c r="A126" s="174" t="s">
        <v>529</v>
      </c>
    </row>
    <row r="127" spans="1:1" x14ac:dyDescent="0.2">
      <c r="A127" s="174" t="s">
        <v>530</v>
      </c>
    </row>
    <row r="128" spans="1:1" x14ac:dyDescent="0.2">
      <c r="A128" s="174" t="s">
        <v>531</v>
      </c>
    </row>
    <row r="129" spans="1:1" x14ac:dyDescent="0.2">
      <c r="A129" s="174" t="s">
        <v>319</v>
      </c>
    </row>
    <row r="130" spans="1:1" x14ac:dyDescent="0.2">
      <c r="A130" s="174" t="s">
        <v>532</v>
      </c>
    </row>
    <row r="131" spans="1:1" x14ac:dyDescent="0.2">
      <c r="A131" s="174" t="s">
        <v>533</v>
      </c>
    </row>
    <row r="132" spans="1:1" x14ac:dyDescent="0.2">
      <c r="A132" s="174" t="s">
        <v>534</v>
      </c>
    </row>
    <row r="133" spans="1:1" x14ac:dyDescent="0.2">
      <c r="A133" s="174" t="s">
        <v>535</v>
      </c>
    </row>
    <row r="134" spans="1:1" x14ac:dyDescent="0.2">
      <c r="A134" s="174" t="s">
        <v>536</v>
      </c>
    </row>
    <row r="135" spans="1:1" x14ac:dyDescent="0.2">
      <c r="A135" s="174" t="s">
        <v>537</v>
      </c>
    </row>
    <row r="136" spans="1:1" x14ac:dyDescent="0.2">
      <c r="A136" s="174" t="s">
        <v>538</v>
      </c>
    </row>
    <row r="137" spans="1:1" x14ac:dyDescent="0.2">
      <c r="A137" s="174" t="s">
        <v>539</v>
      </c>
    </row>
    <row r="138" spans="1:1" x14ac:dyDescent="0.2">
      <c r="A138" s="174" t="s">
        <v>540</v>
      </c>
    </row>
    <row r="139" spans="1:1" x14ac:dyDescent="0.2">
      <c r="A139" s="174" t="s">
        <v>541</v>
      </c>
    </row>
    <row r="140" spans="1:1" x14ac:dyDescent="0.2">
      <c r="A140" s="174" t="s">
        <v>542</v>
      </c>
    </row>
    <row r="141" spans="1:1" x14ac:dyDescent="0.2">
      <c r="A141" s="174" t="s">
        <v>543</v>
      </c>
    </row>
    <row r="142" spans="1:1" x14ac:dyDescent="0.2">
      <c r="A142" s="174" t="s">
        <v>544</v>
      </c>
    </row>
    <row r="143" spans="1:1" x14ac:dyDescent="0.2">
      <c r="A143" s="174" t="s">
        <v>545</v>
      </c>
    </row>
    <row r="144" spans="1:1" x14ac:dyDescent="0.2">
      <c r="A144" s="174" t="s">
        <v>546</v>
      </c>
    </row>
    <row r="145" spans="1:1" x14ac:dyDescent="0.2">
      <c r="A145" s="174" t="s">
        <v>547</v>
      </c>
    </row>
    <row r="146" spans="1:1" x14ac:dyDescent="0.2">
      <c r="A146" s="174" t="s">
        <v>548</v>
      </c>
    </row>
    <row r="147" spans="1:1" x14ac:dyDescent="0.2">
      <c r="A147" s="174" t="s">
        <v>549</v>
      </c>
    </row>
    <row r="148" spans="1:1" x14ac:dyDescent="0.2">
      <c r="A148" s="174" t="s">
        <v>550</v>
      </c>
    </row>
    <row r="149" spans="1:1" x14ac:dyDescent="0.2">
      <c r="A149" s="174" t="s">
        <v>551</v>
      </c>
    </row>
    <row r="150" spans="1:1" x14ac:dyDescent="0.2">
      <c r="A150" s="174" t="s">
        <v>552</v>
      </c>
    </row>
    <row r="151" spans="1:1" x14ac:dyDescent="0.2">
      <c r="A151" s="174" t="s">
        <v>553</v>
      </c>
    </row>
    <row r="152" spans="1:1" x14ac:dyDescent="0.2">
      <c r="A152" s="174" t="s">
        <v>554</v>
      </c>
    </row>
    <row r="153" spans="1:1" x14ac:dyDescent="0.2">
      <c r="A153" s="174" t="s">
        <v>555</v>
      </c>
    </row>
    <row r="154" spans="1:1" x14ac:dyDescent="0.2">
      <c r="A154" s="174" t="s">
        <v>556</v>
      </c>
    </row>
    <row r="155" spans="1:1" x14ac:dyDescent="0.2">
      <c r="A155" s="174" t="s">
        <v>557</v>
      </c>
    </row>
    <row r="156" spans="1:1" x14ac:dyDescent="0.2">
      <c r="A156" s="174" t="s">
        <v>558</v>
      </c>
    </row>
    <row r="157" spans="1:1" ht="15" x14ac:dyDescent="0.25">
      <c r="A157" s="175"/>
    </row>
    <row r="158" spans="1:1" ht="15" x14ac:dyDescent="0.25">
      <c r="A158" s="175"/>
    </row>
    <row r="159" spans="1:1" x14ac:dyDescent="0.2">
      <c r="A159" s="96" t="s">
        <v>92</v>
      </c>
    </row>
    <row r="160" spans="1:1" x14ac:dyDescent="0.2">
      <c r="A160" s="96" t="s">
        <v>93</v>
      </c>
    </row>
    <row r="161" spans="1:1" ht="15" x14ac:dyDescent="0.25">
      <c r="A161" s="175"/>
    </row>
    <row r="162" spans="1:1" ht="15" x14ac:dyDescent="0.25">
      <c r="A162" s="175"/>
    </row>
    <row r="163" spans="1:1" x14ac:dyDescent="0.2">
      <c r="A163" s="96" t="s">
        <v>559</v>
      </c>
    </row>
    <row r="164" spans="1:1" x14ac:dyDescent="0.2">
      <c r="A164" s="96" t="s">
        <v>560</v>
      </c>
    </row>
    <row r="165" spans="1:1" x14ac:dyDescent="0.2">
      <c r="A165" s="96" t="s">
        <v>318</v>
      </c>
    </row>
    <row r="166" spans="1:1" x14ac:dyDescent="0.2">
      <c r="A166" s="96" t="s">
        <v>561</v>
      </c>
    </row>
    <row r="167" spans="1:1" ht="15" x14ac:dyDescent="0.25">
      <c r="A167" s="175"/>
    </row>
    <row r="168" spans="1:1" ht="15" x14ac:dyDescent="0.25">
      <c r="A168" s="175"/>
    </row>
    <row r="169" spans="1:1" x14ac:dyDescent="0.2">
      <c r="A169" s="96" t="s">
        <v>562</v>
      </c>
    </row>
    <row r="170" spans="1:1" x14ac:dyDescent="0.2">
      <c r="A170" s="96" t="s">
        <v>563</v>
      </c>
    </row>
    <row r="171" spans="1:1" x14ac:dyDescent="0.2">
      <c r="A171" s="96" t="s">
        <v>317</v>
      </c>
    </row>
    <row r="172" spans="1:1" x14ac:dyDescent="0.2">
      <c r="A172" s="96" t="s">
        <v>564</v>
      </c>
    </row>
    <row r="173" spans="1:1" x14ac:dyDescent="0.2">
      <c r="A173" s="96" t="s">
        <v>565</v>
      </c>
    </row>
    <row r="174" spans="1:1" x14ac:dyDescent="0.2">
      <c r="A174" s="96" t="s">
        <v>566</v>
      </c>
    </row>
  </sheetData>
  <mergeCells count="156">
    <mergeCell ref="A1:K1"/>
    <mergeCell ref="B2:E2"/>
    <mergeCell ref="F2:K2"/>
    <mergeCell ref="A3:K3"/>
    <mergeCell ref="A4:K4"/>
    <mergeCell ref="B5:D5"/>
    <mergeCell ref="E5:K5"/>
    <mergeCell ref="B10:D10"/>
    <mergeCell ref="E10:K10"/>
    <mergeCell ref="E11:K11"/>
    <mergeCell ref="B12:D12"/>
    <mergeCell ref="E12:K12"/>
    <mergeCell ref="B13:D13"/>
    <mergeCell ref="E13:K13"/>
    <mergeCell ref="A6:A7"/>
    <mergeCell ref="B6:D7"/>
    <mergeCell ref="E6:K6"/>
    <mergeCell ref="F7:H7"/>
    <mergeCell ref="J7:K7"/>
    <mergeCell ref="A8:A9"/>
    <mergeCell ref="B8:D9"/>
    <mergeCell ref="E8:K8"/>
    <mergeCell ref="F9:H9"/>
    <mergeCell ref="J9:K9"/>
    <mergeCell ref="B19:C19"/>
    <mergeCell ref="D19:K19"/>
    <mergeCell ref="A20:K20"/>
    <mergeCell ref="B21:C21"/>
    <mergeCell ref="D21:K21"/>
    <mergeCell ref="B22:C22"/>
    <mergeCell ref="D22:K22"/>
    <mergeCell ref="B14:D14"/>
    <mergeCell ref="E14:K14"/>
    <mergeCell ref="A15:K15"/>
    <mergeCell ref="A16:K16"/>
    <mergeCell ref="B18:C18"/>
    <mergeCell ref="D18:K18"/>
    <mergeCell ref="B26:C26"/>
    <mergeCell ref="D26:K26"/>
    <mergeCell ref="B27:C27"/>
    <mergeCell ref="D27:K27"/>
    <mergeCell ref="A28:K28"/>
    <mergeCell ref="B29:C29"/>
    <mergeCell ref="D29:K29"/>
    <mergeCell ref="B23:C23"/>
    <mergeCell ref="D23:K23"/>
    <mergeCell ref="B24:C24"/>
    <mergeCell ref="D24:K24"/>
    <mergeCell ref="B25:C25"/>
    <mergeCell ref="D25:K25"/>
    <mergeCell ref="B34:C34"/>
    <mergeCell ref="D34:K34"/>
    <mergeCell ref="A35:K35"/>
    <mergeCell ref="A36:C36"/>
    <mergeCell ref="B37:C37"/>
    <mergeCell ref="B38:C38"/>
    <mergeCell ref="B30:C30"/>
    <mergeCell ref="D30:K30"/>
    <mergeCell ref="B31:C31"/>
    <mergeCell ref="D31:K31"/>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58"/>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4:C64"/>
    <mergeCell ref="D64:E64"/>
    <mergeCell ref="F64:G64"/>
    <mergeCell ref="J64:K64"/>
    <mergeCell ref="B66:C66"/>
    <mergeCell ref="D66:K66"/>
    <mergeCell ref="B62:C62"/>
    <mergeCell ref="D62:E62"/>
    <mergeCell ref="F62:G62"/>
    <mergeCell ref="J62:K62"/>
    <mergeCell ref="B63:C63"/>
    <mergeCell ref="D63:E63"/>
    <mergeCell ref="F63:G63"/>
    <mergeCell ref="J63:K63"/>
    <mergeCell ref="H62:I62"/>
    <mergeCell ref="H63:I63"/>
    <mergeCell ref="H64:I64"/>
  </mergeCells>
  <conditionalFormatting sqref="F33:G33 J33:K33">
    <cfRule type="containsText" dxfId="62" priority="4" stopIfTrue="1" operator="containsText" text="wybierz">
      <formula>NOT(ISERROR(SEARCH("wybierz",F33)))</formula>
    </cfRule>
  </conditionalFormatting>
  <conditionalFormatting sqref="D22:D24">
    <cfRule type="containsText" dxfId="61" priority="3" stopIfTrue="1" operator="containsText" text="wybierz">
      <formula>NOT(ISERROR(SEARCH("wybierz",D22)))</formula>
    </cfRule>
  </conditionalFormatting>
  <conditionalFormatting sqref="D25">
    <cfRule type="containsText" dxfId="60" priority="2" stopIfTrue="1" operator="containsText" text="wybierz">
      <formula>NOT(ISERROR(SEARCH("wybierz",D25)))</formula>
    </cfRule>
  </conditionalFormatting>
  <conditionalFormatting sqref="D26">
    <cfRule type="containsText" dxfId="59" priority="1" stopIfTrue="1" operator="containsText" text="wybierz">
      <formula>NOT(ISERROR(SEARCH("wybierz",D26)))</formula>
    </cfRule>
  </conditionalFormatting>
  <dataValidations count="7">
    <dataValidation type="list" allowBlank="1" showInputMessage="1" showErrorMessage="1" prompt="wybierz Cel Tematyczny" sqref="D22:K22">
      <formula1>$A$906:$A$909</formula1>
    </dataValidation>
    <dataValidation type="list" allowBlank="1" showInputMessage="1" showErrorMessage="1" prompt="wybierz fundusz" sqref="D21:K21">
      <formula1>$A$902:$A$903</formula1>
    </dataValidation>
    <dataValidation type="list" allowBlank="1" showInputMessage="1" showErrorMessage="1" prompt="wybierz narzędzie PP" sqref="D19">
      <formula1>$A$866:$A$899</formula1>
    </dataValidation>
    <dataValidation type="list" allowBlank="1" showInputMessage="1" showErrorMessage="1" prompt="wybierz PI z listy" sqref="D23:K23">
      <formula1>$A$912:$A$917</formula1>
    </dataValidation>
    <dataValidation type="list" allowBlank="1" showInputMessage="1" showErrorMessage="1" prompt="wybierz Program z listy" sqref="E10:K10">
      <formula1>$A$845:$A$861</formula1>
    </dataValidation>
    <dataValidation type="list" allowBlank="1" showInputMessage="1" showErrorMessage="1" sqref="D18">
      <formula1>$A$864:$A$864</formula1>
    </dataValidation>
    <dataValidation allowBlank="1" showInputMessage="1" showErrorMessage="1" prompt="zgodnie z właściwym PO" sqref="F12:K13 E11:E13"/>
  </dataValidations>
  <pageMargins left="0.7" right="0.7" top="0.75" bottom="0.75" header="0.3" footer="0.3"/>
  <pageSetup paperSize="9" scale="7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5"/>
  <sheetViews>
    <sheetView view="pageBreakPreview" zoomScale="85" zoomScaleSheetLayoutView="85" workbookViewId="0">
      <selection activeCell="E14" sqref="E14:K14"/>
    </sheetView>
  </sheetViews>
  <sheetFormatPr defaultColWidth="9.140625" defaultRowHeight="12.75" x14ac:dyDescent="0.2"/>
  <cols>
    <col min="1" max="1" width="6.85546875" style="236" customWidth="1"/>
    <col min="2" max="2" width="9.140625" style="236"/>
    <col min="3" max="3" width="18.5703125" style="236" customWidth="1"/>
    <col min="4" max="4" width="9.7109375" style="236" customWidth="1"/>
    <col min="5" max="5" width="11.7109375" style="236" customWidth="1"/>
    <col min="6" max="6" width="12" style="236" customWidth="1"/>
    <col min="7" max="7" width="10.85546875" style="236" customWidth="1"/>
    <col min="8" max="10" width="9.7109375" style="236" customWidth="1"/>
    <col min="11" max="11" width="12.5703125" style="236" customWidth="1"/>
    <col min="12" max="12" width="16.42578125" style="238" customWidth="1"/>
    <col min="13" max="13" width="9.140625" style="238" customWidth="1"/>
    <col min="14" max="14" width="9.140625" style="238"/>
    <col min="15" max="15" width="4.140625" style="238" customWidth="1"/>
    <col min="16" max="16" width="9.140625" style="238"/>
    <col min="17" max="17" width="24.140625" style="238" customWidth="1"/>
    <col min="18" max="29" width="9.140625" style="238"/>
    <col min="30" max="16384" width="9.140625" style="236"/>
  </cols>
  <sheetData>
    <row r="1" spans="1:11" s="213" customFormat="1" ht="30" customHeight="1" x14ac:dyDescent="0.3">
      <c r="A1" s="1577" t="s">
        <v>50</v>
      </c>
      <c r="B1" s="1578"/>
      <c r="C1" s="1578"/>
      <c r="D1" s="1578"/>
      <c r="E1" s="1578"/>
      <c r="F1" s="1578"/>
      <c r="G1" s="1578"/>
      <c r="H1" s="1578"/>
      <c r="I1" s="1578"/>
      <c r="J1" s="1578"/>
      <c r="K1" s="1579"/>
    </row>
    <row r="2" spans="1:11" s="213" customFormat="1" ht="46.5" customHeight="1" thickBot="1" x14ac:dyDescent="0.25">
      <c r="A2" s="214">
        <v>1</v>
      </c>
      <c r="B2" s="1571" t="s">
        <v>100</v>
      </c>
      <c r="C2" s="1572"/>
      <c r="D2" s="1572"/>
      <c r="E2" s="1573"/>
      <c r="F2" s="1580" t="s">
        <v>407</v>
      </c>
      <c r="G2" s="1581"/>
      <c r="H2" s="1581"/>
      <c r="I2" s="1581"/>
      <c r="J2" s="1581"/>
      <c r="K2" s="1582"/>
    </row>
    <row r="3" spans="1:11" s="213" customFormat="1" ht="30" customHeight="1" thickBot="1" x14ac:dyDescent="0.35">
      <c r="A3" s="1539"/>
      <c r="B3" s="1539"/>
      <c r="C3" s="1539"/>
      <c r="D3" s="1539"/>
      <c r="E3" s="1539"/>
      <c r="F3" s="1539"/>
      <c r="G3" s="1539"/>
      <c r="H3" s="1539"/>
      <c r="I3" s="1539"/>
      <c r="J3" s="1539"/>
      <c r="K3" s="1539"/>
    </row>
    <row r="4" spans="1:11" s="213" customFormat="1" ht="30" customHeight="1" x14ac:dyDescent="0.2">
      <c r="A4" s="1540" t="s">
        <v>4</v>
      </c>
      <c r="B4" s="1541"/>
      <c r="C4" s="1541"/>
      <c r="D4" s="1541"/>
      <c r="E4" s="1541"/>
      <c r="F4" s="1541"/>
      <c r="G4" s="1541"/>
      <c r="H4" s="1541"/>
      <c r="I4" s="1541"/>
      <c r="J4" s="1541"/>
      <c r="K4" s="1542"/>
    </row>
    <row r="5" spans="1:11" s="213" customFormat="1" ht="47.25" customHeight="1" x14ac:dyDescent="0.2">
      <c r="A5" s="215">
        <v>2</v>
      </c>
      <c r="B5" s="1543" t="s">
        <v>16</v>
      </c>
      <c r="C5" s="1544"/>
      <c r="D5" s="1545"/>
      <c r="E5" s="1583" t="s">
        <v>408</v>
      </c>
      <c r="F5" s="1584"/>
      <c r="G5" s="1584"/>
      <c r="H5" s="1584"/>
      <c r="I5" s="1584"/>
      <c r="J5" s="1584"/>
      <c r="K5" s="1585"/>
    </row>
    <row r="6" spans="1:11" s="213" customFormat="1" ht="38.25" customHeight="1" x14ac:dyDescent="0.2">
      <c r="A6" s="1555">
        <v>3</v>
      </c>
      <c r="B6" s="1557" t="s">
        <v>51</v>
      </c>
      <c r="C6" s="1558"/>
      <c r="D6" s="1559"/>
      <c r="E6" s="1583" t="s">
        <v>609</v>
      </c>
      <c r="F6" s="1584"/>
      <c r="G6" s="1584"/>
      <c r="H6" s="1584"/>
      <c r="I6" s="1584"/>
      <c r="J6" s="1584"/>
      <c r="K6" s="1585"/>
    </row>
    <row r="7" spans="1:11" s="213" customFormat="1" ht="33" customHeight="1" x14ac:dyDescent="0.2">
      <c r="A7" s="1556"/>
      <c r="B7" s="1560"/>
      <c r="C7" s="1561"/>
      <c r="D7" s="1562"/>
      <c r="E7" s="216" t="s">
        <v>108</v>
      </c>
      <c r="F7" s="1460" t="s">
        <v>610</v>
      </c>
      <c r="G7" s="1586"/>
      <c r="H7" s="1461"/>
      <c r="I7" s="216" t="s">
        <v>107</v>
      </c>
      <c r="J7" s="1587">
        <v>3262</v>
      </c>
      <c r="K7" s="1588"/>
    </row>
    <row r="8" spans="1:11" s="213" customFormat="1" ht="30" customHeight="1" x14ac:dyDescent="0.2">
      <c r="A8" s="1555">
        <v>4</v>
      </c>
      <c r="B8" s="1557" t="s">
        <v>118</v>
      </c>
      <c r="C8" s="1558"/>
      <c r="D8" s="1559"/>
      <c r="E8" s="1563" t="s">
        <v>195</v>
      </c>
      <c r="F8" s="1564"/>
      <c r="G8" s="1564"/>
      <c r="H8" s="1564"/>
      <c r="I8" s="1564"/>
      <c r="J8" s="1564"/>
      <c r="K8" s="1565"/>
    </row>
    <row r="9" spans="1:11" s="213" customFormat="1" ht="30" customHeight="1" x14ac:dyDescent="0.2">
      <c r="A9" s="1556"/>
      <c r="B9" s="1560"/>
      <c r="C9" s="1561"/>
      <c r="D9" s="1562"/>
      <c r="E9" s="217" t="s">
        <v>108</v>
      </c>
      <c r="F9" s="1566" t="s">
        <v>211</v>
      </c>
      <c r="G9" s="1567"/>
      <c r="H9" s="1568"/>
      <c r="I9" s="218" t="s">
        <v>107</v>
      </c>
      <c r="J9" s="1569" t="s">
        <v>211</v>
      </c>
      <c r="K9" s="1570"/>
    </row>
    <row r="10" spans="1:11" s="213" customFormat="1" ht="28.5" customHeight="1" x14ac:dyDescent="0.2">
      <c r="A10" s="215">
        <v>5</v>
      </c>
      <c r="B10" s="1543" t="s">
        <v>94</v>
      </c>
      <c r="C10" s="1544"/>
      <c r="D10" s="1545"/>
      <c r="E10" s="1546" t="s">
        <v>116</v>
      </c>
      <c r="F10" s="1547"/>
      <c r="G10" s="1547"/>
      <c r="H10" s="1547"/>
      <c r="I10" s="1547"/>
      <c r="J10" s="1547"/>
      <c r="K10" s="1548"/>
    </row>
    <row r="11" spans="1:11" s="213" customFormat="1" ht="24" customHeight="1" x14ac:dyDescent="0.2">
      <c r="A11" s="215">
        <v>6</v>
      </c>
      <c r="B11" s="1543" t="s">
        <v>96</v>
      </c>
      <c r="C11" s="1544"/>
      <c r="D11" s="1545"/>
      <c r="E11" s="1549" t="s">
        <v>176</v>
      </c>
      <c r="F11" s="1550"/>
      <c r="G11" s="1550"/>
      <c r="H11" s="1550"/>
      <c r="I11" s="1550"/>
      <c r="J11" s="1550"/>
      <c r="K11" s="1551"/>
    </row>
    <row r="12" spans="1:11" s="213" customFormat="1" ht="22.5" customHeight="1" x14ac:dyDescent="0.2">
      <c r="A12" s="215">
        <v>7</v>
      </c>
      <c r="B12" s="1543" t="s">
        <v>40</v>
      </c>
      <c r="C12" s="1544"/>
      <c r="D12" s="1545"/>
      <c r="E12" s="1552" t="s">
        <v>177</v>
      </c>
      <c r="F12" s="1553"/>
      <c r="G12" s="1553"/>
      <c r="H12" s="1553"/>
      <c r="I12" s="1553"/>
      <c r="J12" s="1553"/>
      <c r="K12" s="1554"/>
    </row>
    <row r="13" spans="1:11" s="213" customFormat="1" ht="33" customHeight="1" x14ac:dyDescent="0.2">
      <c r="A13" s="215">
        <v>8</v>
      </c>
      <c r="B13" s="1543" t="s">
        <v>45</v>
      </c>
      <c r="C13" s="1544"/>
      <c r="D13" s="1545"/>
      <c r="E13" s="1552" t="s">
        <v>847</v>
      </c>
      <c r="F13" s="1553"/>
      <c r="G13" s="1553"/>
      <c r="H13" s="1553"/>
      <c r="I13" s="1553"/>
      <c r="J13" s="1553"/>
      <c r="K13" s="1554"/>
    </row>
    <row r="14" spans="1:11" s="213" customFormat="1" ht="62.25" customHeight="1" thickBot="1" x14ac:dyDescent="0.25">
      <c r="A14" s="214">
        <v>9</v>
      </c>
      <c r="B14" s="1571" t="s">
        <v>31</v>
      </c>
      <c r="C14" s="1572"/>
      <c r="D14" s="1573"/>
      <c r="E14" s="1574" t="s">
        <v>332</v>
      </c>
      <c r="F14" s="1575"/>
      <c r="G14" s="1575"/>
      <c r="H14" s="1575"/>
      <c r="I14" s="1575"/>
      <c r="J14" s="1575"/>
      <c r="K14" s="1576"/>
    </row>
    <row r="15" spans="1:11" s="213" customFormat="1" ht="40.5" customHeight="1" thickBot="1" x14ac:dyDescent="0.35">
      <c r="A15" s="1539"/>
      <c r="B15" s="1539"/>
      <c r="C15" s="1539"/>
      <c r="D15" s="1539"/>
      <c r="E15" s="1539"/>
      <c r="F15" s="1539"/>
      <c r="G15" s="1539"/>
      <c r="H15" s="1539"/>
      <c r="I15" s="1539"/>
      <c r="J15" s="1539"/>
      <c r="K15" s="1539"/>
    </row>
    <row r="16" spans="1:11" s="213" customFormat="1" ht="27" customHeight="1" x14ac:dyDescent="0.3">
      <c r="A16" s="1540" t="s">
        <v>52</v>
      </c>
      <c r="B16" s="1541"/>
      <c r="C16" s="1541"/>
      <c r="D16" s="1541"/>
      <c r="E16" s="1541"/>
      <c r="F16" s="1541"/>
      <c r="G16" s="1541"/>
      <c r="H16" s="1541"/>
      <c r="I16" s="1541"/>
      <c r="J16" s="1541"/>
      <c r="K16" s="1542"/>
    </row>
    <row r="17" spans="1:11" s="213" customFormat="1" ht="27" hidden="1" customHeight="1" x14ac:dyDescent="0.3">
      <c r="A17" s="219"/>
      <c r="B17" s="220"/>
      <c r="C17" s="220"/>
      <c r="D17" s="220"/>
      <c r="E17" s="220"/>
      <c r="F17" s="220"/>
      <c r="G17" s="220"/>
      <c r="H17" s="220"/>
      <c r="I17" s="220"/>
      <c r="J17" s="220"/>
      <c r="K17" s="221"/>
    </row>
    <row r="18" spans="1:11" s="213" customFormat="1" ht="30" customHeight="1" x14ac:dyDescent="0.2">
      <c r="A18" s="215">
        <v>10</v>
      </c>
      <c r="B18" s="1515" t="s">
        <v>18</v>
      </c>
      <c r="C18" s="1516"/>
      <c r="D18" s="1528" t="s">
        <v>178</v>
      </c>
      <c r="E18" s="1529"/>
      <c r="F18" s="1529"/>
      <c r="G18" s="1529"/>
      <c r="H18" s="1529"/>
      <c r="I18" s="1529"/>
      <c r="J18" s="1529"/>
      <c r="K18" s="1530"/>
    </row>
    <row r="19" spans="1:11" s="213" customFormat="1" ht="59.25" customHeight="1" thickBot="1" x14ac:dyDescent="0.25">
      <c r="A19" s="222">
        <v>11</v>
      </c>
      <c r="B19" s="1513" t="s">
        <v>53</v>
      </c>
      <c r="C19" s="1514"/>
      <c r="D19" s="1531" t="s">
        <v>493</v>
      </c>
      <c r="E19" s="1532"/>
      <c r="F19" s="1532"/>
      <c r="G19" s="1532"/>
      <c r="H19" s="1532"/>
      <c r="I19" s="1532"/>
      <c r="J19" s="1532"/>
      <c r="K19" s="1533"/>
    </row>
    <row r="20" spans="1:11" s="213" customFormat="1" ht="36" customHeight="1" thickBot="1" x14ac:dyDescent="0.25">
      <c r="A20" s="1468"/>
      <c r="B20" s="1468"/>
      <c r="C20" s="1468"/>
      <c r="D20" s="1468"/>
      <c r="E20" s="1468"/>
      <c r="F20" s="1468"/>
      <c r="G20" s="1468"/>
      <c r="H20" s="1468"/>
      <c r="I20" s="1468"/>
      <c r="J20" s="1468"/>
      <c r="K20" s="1468"/>
    </row>
    <row r="21" spans="1:11" s="213" customFormat="1" ht="24.75" customHeight="1" x14ac:dyDescent="0.2">
      <c r="A21" s="223">
        <v>12</v>
      </c>
      <c r="B21" s="1534" t="s">
        <v>43</v>
      </c>
      <c r="C21" s="1535"/>
      <c r="D21" s="1536" t="s">
        <v>92</v>
      </c>
      <c r="E21" s="1537"/>
      <c r="F21" s="1537"/>
      <c r="G21" s="1537"/>
      <c r="H21" s="1537"/>
      <c r="I21" s="1537"/>
      <c r="J21" s="1537"/>
      <c r="K21" s="1538"/>
    </row>
    <row r="22" spans="1:11" s="213" customFormat="1" ht="39" customHeight="1" x14ac:dyDescent="0.2">
      <c r="A22" s="224">
        <v>13</v>
      </c>
      <c r="B22" s="1515" t="s">
        <v>44</v>
      </c>
      <c r="C22" s="1516"/>
      <c r="D22" s="1520" t="s">
        <v>318</v>
      </c>
      <c r="E22" s="1521"/>
      <c r="F22" s="1521"/>
      <c r="G22" s="1521"/>
      <c r="H22" s="1521"/>
      <c r="I22" s="1521"/>
      <c r="J22" s="1521"/>
      <c r="K22" s="1522"/>
    </row>
    <row r="23" spans="1:11" s="213" customFormat="1" ht="58.5" customHeight="1" x14ac:dyDescent="0.2">
      <c r="A23" s="224">
        <v>14</v>
      </c>
      <c r="B23" s="1515" t="s">
        <v>2</v>
      </c>
      <c r="C23" s="1516"/>
      <c r="D23" s="1520" t="s">
        <v>317</v>
      </c>
      <c r="E23" s="1521"/>
      <c r="F23" s="1521"/>
      <c r="G23" s="1521"/>
      <c r="H23" s="1521"/>
      <c r="I23" s="1521"/>
      <c r="J23" s="1521"/>
      <c r="K23" s="1522"/>
    </row>
    <row r="24" spans="1:11" s="213" customFormat="1" ht="89.25" customHeight="1" x14ac:dyDescent="0.2">
      <c r="A24" s="224">
        <v>15</v>
      </c>
      <c r="B24" s="1515" t="s">
        <v>54</v>
      </c>
      <c r="C24" s="1516"/>
      <c r="D24" s="1520" t="s">
        <v>611</v>
      </c>
      <c r="E24" s="1521"/>
      <c r="F24" s="1521"/>
      <c r="G24" s="1521"/>
      <c r="H24" s="1521"/>
      <c r="I24" s="1521"/>
      <c r="J24" s="1521"/>
      <c r="K24" s="1522"/>
    </row>
    <row r="25" spans="1:11" s="213" customFormat="1" ht="409.6" customHeight="1" x14ac:dyDescent="0.2">
      <c r="A25" s="224">
        <v>16</v>
      </c>
      <c r="B25" s="1515" t="s">
        <v>120</v>
      </c>
      <c r="C25" s="1516"/>
      <c r="D25" s="1517" t="s">
        <v>988</v>
      </c>
      <c r="E25" s="1518"/>
      <c r="F25" s="1518"/>
      <c r="G25" s="1518"/>
      <c r="H25" s="1518"/>
      <c r="I25" s="1518"/>
      <c r="J25" s="1518"/>
      <c r="K25" s="1519"/>
    </row>
    <row r="26" spans="1:11" s="213" customFormat="1" ht="392.25" customHeight="1" x14ac:dyDescent="0.2">
      <c r="A26" s="224">
        <v>17</v>
      </c>
      <c r="B26" s="1515" t="s">
        <v>133</v>
      </c>
      <c r="C26" s="1516"/>
      <c r="D26" s="1520" t="s">
        <v>989</v>
      </c>
      <c r="E26" s="1521"/>
      <c r="F26" s="1521"/>
      <c r="G26" s="1521"/>
      <c r="H26" s="1521"/>
      <c r="I26" s="1521"/>
      <c r="J26" s="1521"/>
      <c r="K26" s="1522"/>
    </row>
    <row r="27" spans="1:11" s="213" customFormat="1" ht="409.6" customHeight="1" thickBot="1" x14ac:dyDescent="0.25">
      <c r="A27" s="222">
        <v>18</v>
      </c>
      <c r="B27" s="1523" t="s">
        <v>134</v>
      </c>
      <c r="C27" s="1524"/>
      <c r="D27" s="1525" t="s">
        <v>612</v>
      </c>
      <c r="E27" s="1526"/>
      <c r="F27" s="1526"/>
      <c r="G27" s="1526"/>
      <c r="H27" s="1526"/>
      <c r="I27" s="1526"/>
      <c r="J27" s="1526"/>
      <c r="K27" s="1527"/>
    </row>
    <row r="28" spans="1:11" s="213" customFormat="1" ht="13.5" thickBot="1" x14ac:dyDescent="0.25">
      <c r="A28" s="1468"/>
      <c r="B28" s="1468"/>
      <c r="C28" s="1468"/>
      <c r="D28" s="1468"/>
      <c r="E28" s="1468"/>
      <c r="F28" s="1468"/>
      <c r="G28" s="1468"/>
      <c r="H28" s="1468"/>
      <c r="I28" s="1468"/>
      <c r="J28" s="1468"/>
      <c r="K28" s="1468"/>
    </row>
    <row r="29" spans="1:11" s="213" customFormat="1" ht="396.75" customHeight="1" x14ac:dyDescent="0.2">
      <c r="A29" s="223">
        <v>19</v>
      </c>
      <c r="B29" s="1500" t="s">
        <v>7</v>
      </c>
      <c r="C29" s="1501"/>
      <c r="D29" s="1505" t="s">
        <v>613</v>
      </c>
      <c r="E29" s="1506"/>
      <c r="F29" s="1506"/>
      <c r="G29" s="1506"/>
      <c r="H29" s="1506"/>
      <c r="I29" s="1506"/>
      <c r="J29" s="1506"/>
      <c r="K29" s="1507"/>
    </row>
    <row r="30" spans="1:11" s="213" customFormat="1" ht="102" customHeight="1" x14ac:dyDescent="0.2">
      <c r="A30" s="224">
        <v>20</v>
      </c>
      <c r="B30" s="1508" t="s">
        <v>14</v>
      </c>
      <c r="C30" s="1509"/>
      <c r="D30" s="1510" t="s">
        <v>614</v>
      </c>
      <c r="E30" s="1511"/>
      <c r="F30" s="1511"/>
      <c r="G30" s="1511"/>
      <c r="H30" s="1511"/>
      <c r="I30" s="1511"/>
      <c r="J30" s="1511"/>
      <c r="K30" s="1512"/>
    </row>
    <row r="31" spans="1:11" s="213" customFormat="1" ht="328.5" customHeight="1" thickBot="1" x14ac:dyDescent="0.25">
      <c r="A31" s="225">
        <v>21</v>
      </c>
      <c r="B31" s="1513" t="s">
        <v>26</v>
      </c>
      <c r="C31" s="1514"/>
      <c r="D31" s="1495" t="s">
        <v>990</v>
      </c>
      <c r="E31" s="1496"/>
      <c r="F31" s="1496"/>
      <c r="G31" s="1496"/>
      <c r="H31" s="1496"/>
      <c r="I31" s="1496"/>
      <c r="J31" s="1496"/>
      <c r="K31" s="1497"/>
    </row>
    <row r="32" spans="1:11" s="213" customFormat="1" ht="30" customHeight="1" thickBot="1" x14ac:dyDescent="0.25">
      <c r="A32" s="1468"/>
      <c r="B32" s="1468"/>
      <c r="C32" s="1468"/>
      <c r="D32" s="1468"/>
      <c r="E32" s="1468"/>
      <c r="F32" s="1468"/>
      <c r="G32" s="1468"/>
      <c r="H32" s="1468"/>
      <c r="I32" s="1468"/>
      <c r="J32" s="1468"/>
      <c r="K32" s="1468"/>
    </row>
    <row r="33" spans="1:11" s="213" customFormat="1" ht="45" customHeight="1" x14ac:dyDescent="0.2">
      <c r="A33" s="226">
        <v>22</v>
      </c>
      <c r="B33" s="1500" t="s">
        <v>55</v>
      </c>
      <c r="C33" s="1501"/>
      <c r="D33" s="1486" t="s">
        <v>141</v>
      </c>
      <c r="E33" s="1499"/>
      <c r="F33" s="1502" t="s">
        <v>615</v>
      </c>
      <c r="G33" s="1503"/>
      <c r="H33" s="1486" t="s">
        <v>109</v>
      </c>
      <c r="I33" s="1499"/>
      <c r="J33" s="1502" t="s">
        <v>196</v>
      </c>
      <c r="K33" s="1504"/>
    </row>
    <row r="34" spans="1:11" s="213" customFormat="1" ht="45" customHeight="1" thickBot="1" x14ac:dyDescent="0.25">
      <c r="A34" s="222">
        <v>23</v>
      </c>
      <c r="B34" s="1493" t="s">
        <v>121</v>
      </c>
      <c r="C34" s="1494"/>
      <c r="D34" s="1495" t="s">
        <v>144</v>
      </c>
      <c r="E34" s="1496"/>
      <c r="F34" s="1496"/>
      <c r="G34" s="1496"/>
      <c r="H34" s="1496"/>
      <c r="I34" s="1496"/>
      <c r="J34" s="1496"/>
      <c r="K34" s="1497"/>
    </row>
    <row r="35" spans="1:11" s="213" customFormat="1" ht="45" customHeight="1" thickBot="1" x14ac:dyDescent="0.25">
      <c r="A35" s="1468"/>
      <c r="B35" s="1468"/>
      <c r="C35" s="1468"/>
      <c r="D35" s="1468"/>
      <c r="E35" s="1468"/>
      <c r="F35" s="1468"/>
      <c r="G35" s="1468"/>
      <c r="H35" s="1468"/>
      <c r="I35" s="1468"/>
      <c r="J35" s="1468"/>
      <c r="K35" s="1468"/>
    </row>
    <row r="36" spans="1:11" s="213" customFormat="1" ht="45" customHeight="1" x14ac:dyDescent="0.2">
      <c r="A36" s="1498" t="s">
        <v>29</v>
      </c>
      <c r="B36" s="1487"/>
      <c r="C36" s="1499"/>
      <c r="D36" s="227">
        <v>2014</v>
      </c>
      <c r="E36" s="227">
        <v>2015</v>
      </c>
      <c r="F36" s="227">
        <v>2016</v>
      </c>
      <c r="G36" s="227">
        <v>2017</v>
      </c>
      <c r="H36" s="227">
        <v>2018</v>
      </c>
      <c r="I36" s="227">
        <v>2019</v>
      </c>
      <c r="J36" s="227">
        <v>2020</v>
      </c>
      <c r="K36" s="228" t="s">
        <v>101</v>
      </c>
    </row>
    <row r="37" spans="1:11" s="213" customFormat="1" ht="33" customHeight="1" x14ac:dyDescent="0.2">
      <c r="A37" s="224">
        <v>24</v>
      </c>
      <c r="B37" s="1070" t="s">
        <v>28</v>
      </c>
      <c r="C37" s="1070"/>
      <c r="D37" s="229">
        <v>1081884</v>
      </c>
      <c r="E37" s="229">
        <v>12848925.07</v>
      </c>
      <c r="F37" s="229">
        <v>17666398.300000001</v>
      </c>
      <c r="G37" s="229">
        <v>24465634.629999999</v>
      </c>
      <c r="H37" s="230">
        <v>0</v>
      </c>
      <c r="I37" s="230">
        <v>0</v>
      </c>
      <c r="J37" s="230">
        <v>0</v>
      </c>
      <c r="K37" s="231">
        <f>SUM(D37:J37)</f>
        <v>56062842</v>
      </c>
    </row>
    <row r="38" spans="1:11" s="213" customFormat="1" ht="30" customHeight="1" x14ac:dyDescent="0.2">
      <c r="A38" s="224">
        <v>25</v>
      </c>
      <c r="B38" s="1070" t="s">
        <v>27</v>
      </c>
      <c r="C38" s="1070"/>
      <c r="D38" s="229">
        <v>0</v>
      </c>
      <c r="E38" s="229">
        <v>2871487</v>
      </c>
      <c r="F38" s="229">
        <v>4764849</v>
      </c>
      <c r="G38" s="229">
        <v>1612654</v>
      </c>
      <c r="H38" s="230">
        <v>0</v>
      </c>
      <c r="I38" s="230">
        <v>0</v>
      </c>
      <c r="J38" s="230">
        <v>0</v>
      </c>
      <c r="K38" s="231">
        <f t="shared" ref="K38:K39" si="0">SUM(D38:J38)</f>
        <v>9248990</v>
      </c>
    </row>
    <row r="39" spans="1:11" s="213" customFormat="1" ht="30" customHeight="1" x14ac:dyDescent="0.2">
      <c r="A39" s="224">
        <v>26</v>
      </c>
      <c r="B39" s="1070" t="s">
        <v>22</v>
      </c>
      <c r="C39" s="1070"/>
      <c r="D39" s="229">
        <v>0</v>
      </c>
      <c r="E39" s="229">
        <v>2440763.9499999997</v>
      </c>
      <c r="F39" s="229">
        <v>4050121.65</v>
      </c>
      <c r="G39" s="229">
        <v>1370755.9</v>
      </c>
      <c r="H39" s="230">
        <v>0</v>
      </c>
      <c r="I39" s="230">
        <v>0</v>
      </c>
      <c r="J39" s="230">
        <v>0</v>
      </c>
      <c r="K39" s="231">
        <f t="shared" si="0"/>
        <v>7861641.5</v>
      </c>
    </row>
    <row r="40" spans="1:11" s="213" customFormat="1" ht="36.75" customHeight="1" thickBot="1" x14ac:dyDescent="0.25">
      <c r="A40" s="222">
        <v>27</v>
      </c>
      <c r="B40" s="1071" t="s">
        <v>56</v>
      </c>
      <c r="C40" s="1071"/>
      <c r="D40" s="232" t="str">
        <f>IF(D39=0,"",ROUND(D39/D38*100,2))</f>
        <v/>
      </c>
      <c r="E40" s="232">
        <f t="shared" ref="E40:K40" si="1">IF(E39=0,"",ROUND(E39/E38*100,2))</f>
        <v>85</v>
      </c>
      <c r="F40" s="232">
        <f t="shared" si="1"/>
        <v>85</v>
      </c>
      <c r="G40" s="232">
        <f t="shared" si="1"/>
        <v>85</v>
      </c>
      <c r="H40" s="232" t="str">
        <f t="shared" si="1"/>
        <v/>
      </c>
      <c r="I40" s="232" t="str">
        <f t="shared" si="1"/>
        <v/>
      </c>
      <c r="J40" s="232" t="str">
        <f t="shared" si="1"/>
        <v/>
      </c>
      <c r="K40" s="232">
        <f t="shared" si="1"/>
        <v>85</v>
      </c>
    </row>
    <row r="41" spans="1:11" s="213" customFormat="1" ht="13.5" thickBot="1" x14ac:dyDescent="0.25">
      <c r="A41" s="1468"/>
      <c r="B41" s="1468"/>
      <c r="C41" s="1468"/>
      <c r="D41" s="1468"/>
      <c r="E41" s="1468"/>
      <c r="F41" s="1468"/>
      <c r="G41" s="1468"/>
      <c r="H41" s="1468"/>
      <c r="I41" s="1468"/>
      <c r="J41" s="1468"/>
      <c r="K41" s="1468"/>
    </row>
    <row r="42" spans="1:11" s="213" customFormat="1" ht="28.5" customHeight="1" x14ac:dyDescent="0.2">
      <c r="A42" s="1484">
        <v>28</v>
      </c>
      <c r="B42" s="1486" t="s">
        <v>57</v>
      </c>
      <c r="C42" s="1487"/>
      <c r="D42" s="1487"/>
      <c r="E42" s="1487"/>
      <c r="F42" s="1487"/>
      <c r="G42" s="1487"/>
      <c r="H42" s="1487"/>
      <c r="I42" s="1487"/>
      <c r="J42" s="1487"/>
      <c r="K42" s="1488"/>
    </row>
    <row r="43" spans="1:11" s="213" customFormat="1" ht="45.75" customHeight="1" x14ac:dyDescent="0.2">
      <c r="A43" s="1485"/>
      <c r="B43" s="1489" t="s">
        <v>8</v>
      </c>
      <c r="C43" s="1490"/>
      <c r="D43" s="1489" t="s">
        <v>58</v>
      </c>
      <c r="E43" s="1491"/>
      <c r="F43" s="1491"/>
      <c r="G43" s="1491"/>
      <c r="H43" s="1491"/>
      <c r="I43" s="1490"/>
      <c r="J43" s="1489" t="s">
        <v>59</v>
      </c>
      <c r="K43" s="1492"/>
    </row>
    <row r="44" spans="1:11" s="213" customFormat="1" ht="149.25" customHeight="1" x14ac:dyDescent="0.2">
      <c r="A44" s="1485"/>
      <c r="B44" s="1478" t="s">
        <v>616</v>
      </c>
      <c r="C44" s="1480"/>
      <c r="D44" s="1478" t="s">
        <v>617</v>
      </c>
      <c r="E44" s="1479"/>
      <c r="F44" s="1479"/>
      <c r="G44" s="1479"/>
      <c r="H44" s="1479"/>
      <c r="I44" s="1480"/>
      <c r="J44" s="1481">
        <v>34894589.439999998</v>
      </c>
      <c r="K44" s="1482"/>
    </row>
    <row r="45" spans="1:11" s="213" customFormat="1" ht="66.75" customHeight="1" x14ac:dyDescent="0.2">
      <c r="A45" s="1485"/>
      <c r="B45" s="1478" t="s">
        <v>618</v>
      </c>
      <c r="C45" s="1480"/>
      <c r="D45" s="1478" t="s">
        <v>619</v>
      </c>
      <c r="E45" s="1479"/>
      <c r="F45" s="1479"/>
      <c r="G45" s="1479"/>
      <c r="H45" s="1479"/>
      <c r="I45" s="1480"/>
      <c r="J45" s="1481">
        <v>20968753</v>
      </c>
      <c r="K45" s="1482"/>
    </row>
    <row r="46" spans="1:11" s="213" customFormat="1" ht="57" customHeight="1" x14ac:dyDescent="0.2">
      <c r="A46" s="1485"/>
      <c r="B46" s="1483" t="s">
        <v>620</v>
      </c>
      <c r="C46" s="1483"/>
      <c r="D46" s="1478" t="s">
        <v>621</v>
      </c>
      <c r="E46" s="1479"/>
      <c r="F46" s="1479"/>
      <c r="G46" s="1479"/>
      <c r="H46" s="1479"/>
      <c r="I46" s="1480"/>
      <c r="J46" s="1481">
        <v>54500</v>
      </c>
      <c r="K46" s="1482"/>
    </row>
    <row r="47" spans="1:11" s="213" customFormat="1" ht="135.75" customHeight="1" x14ac:dyDescent="0.2">
      <c r="A47" s="1485"/>
      <c r="B47" s="1483" t="s">
        <v>622</v>
      </c>
      <c r="C47" s="1483"/>
      <c r="D47" s="1478" t="s">
        <v>623</v>
      </c>
      <c r="E47" s="1479"/>
      <c r="F47" s="1479"/>
      <c r="G47" s="1479"/>
      <c r="H47" s="1479"/>
      <c r="I47" s="1480"/>
      <c r="J47" s="1481">
        <v>145000</v>
      </c>
      <c r="K47" s="1482"/>
    </row>
    <row r="48" spans="1:11" s="213" customFormat="1" x14ac:dyDescent="0.2">
      <c r="A48" s="1485"/>
      <c r="B48" s="1483"/>
      <c r="C48" s="1483"/>
      <c r="D48" s="1478"/>
      <c r="E48" s="1479"/>
      <c r="F48" s="1479"/>
      <c r="G48" s="1479"/>
      <c r="H48" s="1479"/>
      <c r="I48" s="1480"/>
      <c r="J48" s="1481"/>
      <c r="K48" s="1482"/>
    </row>
    <row r="49" spans="1:11" s="213" customFormat="1" x14ac:dyDescent="0.2">
      <c r="A49" s="1485"/>
      <c r="B49" s="1483"/>
      <c r="C49" s="1483"/>
      <c r="D49" s="1478"/>
      <c r="E49" s="1479"/>
      <c r="F49" s="1479"/>
      <c r="G49" s="1479"/>
      <c r="H49" s="1479"/>
      <c r="I49" s="1480"/>
      <c r="J49" s="1481"/>
      <c r="K49" s="1482"/>
    </row>
    <row r="50" spans="1:11" s="213" customFormat="1" x14ac:dyDescent="0.2">
      <c r="A50" s="1485"/>
      <c r="B50" s="1483"/>
      <c r="C50" s="1483"/>
      <c r="D50" s="1478"/>
      <c r="E50" s="1479"/>
      <c r="F50" s="1479"/>
      <c r="G50" s="1479"/>
      <c r="H50" s="1479"/>
      <c r="I50" s="1480"/>
      <c r="J50" s="1481"/>
      <c r="K50" s="1482"/>
    </row>
    <row r="51" spans="1:11" s="213" customFormat="1" x14ac:dyDescent="0.2">
      <c r="A51" s="1485"/>
      <c r="B51" s="1483"/>
      <c r="C51" s="1483"/>
      <c r="D51" s="1478"/>
      <c r="E51" s="1479"/>
      <c r="F51" s="1479"/>
      <c r="G51" s="1479"/>
      <c r="H51" s="1479"/>
      <c r="I51" s="1480"/>
      <c r="J51" s="1481"/>
      <c r="K51" s="1482"/>
    </row>
    <row r="52" spans="1:11" s="213" customFormat="1" ht="13.5" thickBot="1" x14ac:dyDescent="0.25">
      <c r="A52" s="1485"/>
      <c r="B52" s="1483"/>
      <c r="C52" s="1483"/>
      <c r="D52" s="1478"/>
      <c r="E52" s="1479"/>
      <c r="F52" s="1479"/>
      <c r="G52" s="1479"/>
      <c r="H52" s="1479"/>
      <c r="I52" s="1480"/>
      <c r="J52" s="1481"/>
      <c r="K52" s="1482"/>
    </row>
    <row r="53" spans="1:11" s="213" customFormat="1" ht="34.5" customHeight="1" thickBot="1" x14ac:dyDescent="0.25">
      <c r="A53" s="1468"/>
      <c r="B53" s="1468"/>
      <c r="C53" s="1468"/>
      <c r="D53" s="1468"/>
      <c r="E53" s="1468"/>
      <c r="F53" s="1468"/>
      <c r="G53" s="1468"/>
      <c r="H53" s="1468"/>
      <c r="I53" s="1468"/>
      <c r="J53" s="1468"/>
      <c r="K53" s="1468"/>
    </row>
    <row r="54" spans="1:11" s="233" customFormat="1" ht="34.5" customHeight="1" x14ac:dyDescent="0.2">
      <c r="A54" s="1469">
        <v>29</v>
      </c>
      <c r="B54" s="1472" t="s">
        <v>106</v>
      </c>
      <c r="C54" s="1473"/>
      <c r="D54" s="1473"/>
      <c r="E54" s="1473"/>
      <c r="F54" s="1473"/>
      <c r="G54" s="1473"/>
      <c r="H54" s="1473"/>
      <c r="I54" s="1473"/>
      <c r="J54" s="1473"/>
      <c r="K54" s="1474"/>
    </row>
    <row r="55" spans="1:11" s="233" customFormat="1" ht="48.75" customHeight="1" x14ac:dyDescent="0.2">
      <c r="A55" s="1470"/>
      <c r="B55" s="1475" t="s">
        <v>102</v>
      </c>
      <c r="C55" s="1476"/>
      <c r="D55" s="1475" t="s">
        <v>60</v>
      </c>
      <c r="E55" s="1476"/>
      <c r="F55" s="1475" t="s">
        <v>24</v>
      </c>
      <c r="G55" s="1476"/>
      <c r="H55" s="1475" t="s">
        <v>130</v>
      </c>
      <c r="I55" s="1476"/>
      <c r="J55" s="1475" t="s">
        <v>104</v>
      </c>
      <c r="K55" s="1477"/>
    </row>
    <row r="56" spans="1:11" s="213" customFormat="1" ht="34.5" customHeight="1" x14ac:dyDescent="0.2">
      <c r="A56" s="1470"/>
      <c r="B56" s="1456" t="s">
        <v>181</v>
      </c>
      <c r="C56" s="1457"/>
      <c r="D56" s="1458" t="s">
        <v>182</v>
      </c>
      <c r="E56" s="1459"/>
      <c r="F56" s="1458" t="s">
        <v>183</v>
      </c>
      <c r="G56" s="1459"/>
      <c r="H56" s="1462">
        <v>17000</v>
      </c>
      <c r="I56" s="1463"/>
      <c r="J56" s="1003">
        <v>1090529</v>
      </c>
      <c r="K56" s="1004"/>
    </row>
    <row r="57" spans="1:11" s="213" customFormat="1" ht="34.5" customHeight="1" x14ac:dyDescent="0.2">
      <c r="A57" s="1470"/>
      <c r="B57" s="1456" t="s">
        <v>184</v>
      </c>
      <c r="C57" s="1457"/>
      <c r="D57" s="1458" t="s">
        <v>185</v>
      </c>
      <c r="E57" s="1459"/>
      <c r="F57" s="1458" t="s">
        <v>186</v>
      </c>
      <c r="G57" s="1459"/>
      <c r="H57" s="1462">
        <v>1</v>
      </c>
      <c r="I57" s="1463"/>
      <c r="J57" s="1003">
        <v>79</v>
      </c>
      <c r="K57" s="1004"/>
    </row>
    <row r="58" spans="1:11" s="213" customFormat="1" ht="103.5" customHeight="1" x14ac:dyDescent="0.2">
      <c r="A58" s="1470"/>
      <c r="B58" s="1456" t="s">
        <v>309</v>
      </c>
      <c r="C58" s="1457"/>
      <c r="D58" s="1458" t="s">
        <v>185</v>
      </c>
      <c r="E58" s="1459"/>
      <c r="F58" s="1458" t="s">
        <v>186</v>
      </c>
      <c r="G58" s="1459"/>
      <c r="H58" s="1462">
        <v>1</v>
      </c>
      <c r="I58" s="1463"/>
      <c r="J58" s="1003">
        <v>79</v>
      </c>
      <c r="K58" s="1004"/>
    </row>
    <row r="59" spans="1:11" s="213" customFormat="1" ht="31.5" customHeight="1" x14ac:dyDescent="0.2">
      <c r="A59" s="1470"/>
      <c r="B59" s="1456" t="s">
        <v>194</v>
      </c>
      <c r="C59" s="1457"/>
      <c r="D59" s="1458" t="s">
        <v>185</v>
      </c>
      <c r="E59" s="1459"/>
      <c r="F59" s="1458" t="s">
        <v>187</v>
      </c>
      <c r="G59" s="1459"/>
      <c r="H59" s="1466">
        <v>517921</v>
      </c>
      <c r="I59" s="1467"/>
      <c r="J59" s="1003">
        <v>358000000</v>
      </c>
      <c r="K59" s="1004"/>
    </row>
    <row r="60" spans="1:11" s="213" customFormat="1" ht="30" customHeight="1" x14ac:dyDescent="0.2">
      <c r="A60" s="1470"/>
      <c r="B60" s="1456" t="s">
        <v>188</v>
      </c>
      <c r="C60" s="1457"/>
      <c r="D60" s="1458" t="s">
        <v>185</v>
      </c>
      <c r="E60" s="1459"/>
      <c r="F60" s="1458" t="s">
        <v>186</v>
      </c>
      <c r="G60" s="1459"/>
      <c r="H60" s="1462">
        <v>1</v>
      </c>
      <c r="I60" s="1463"/>
      <c r="J60" s="1003">
        <v>20</v>
      </c>
      <c r="K60" s="1004"/>
    </row>
    <row r="61" spans="1:11" s="96" customFormat="1" ht="45.75" customHeight="1" x14ac:dyDescent="0.2">
      <c r="A61" s="1470"/>
      <c r="B61" s="1456" t="s">
        <v>189</v>
      </c>
      <c r="C61" s="1457"/>
      <c r="D61" s="1458" t="s">
        <v>185</v>
      </c>
      <c r="E61" s="1459"/>
      <c r="F61" s="1458" t="s">
        <v>186</v>
      </c>
      <c r="G61" s="1459"/>
      <c r="H61" s="1462">
        <v>0</v>
      </c>
      <c r="I61" s="1463"/>
      <c r="J61" s="1003">
        <v>34</v>
      </c>
      <c r="K61" s="1004"/>
    </row>
    <row r="62" spans="1:11" s="213" customFormat="1" ht="41.25" customHeight="1" x14ac:dyDescent="0.2">
      <c r="A62" s="1470"/>
      <c r="B62" s="1456" t="s">
        <v>190</v>
      </c>
      <c r="C62" s="1457"/>
      <c r="D62" s="1458" t="s">
        <v>182</v>
      </c>
      <c r="E62" s="1459"/>
      <c r="F62" s="1458" t="s">
        <v>191</v>
      </c>
      <c r="G62" s="1459"/>
      <c r="H62" s="1460">
        <v>1</v>
      </c>
      <c r="I62" s="1461"/>
      <c r="J62" s="1003" t="s">
        <v>211</v>
      </c>
      <c r="K62" s="1004"/>
    </row>
    <row r="63" spans="1:11" s="213" customFormat="1" ht="40.5" customHeight="1" x14ac:dyDescent="0.2">
      <c r="A63" s="1470"/>
      <c r="B63" s="1456" t="s">
        <v>192</v>
      </c>
      <c r="C63" s="1457"/>
      <c r="D63" s="1458" t="s">
        <v>182</v>
      </c>
      <c r="E63" s="1459"/>
      <c r="F63" s="1458" t="s">
        <v>191</v>
      </c>
      <c r="G63" s="1459"/>
      <c r="H63" s="1460">
        <v>1</v>
      </c>
      <c r="I63" s="1461"/>
      <c r="J63" s="1003" t="s">
        <v>211</v>
      </c>
      <c r="K63" s="1004"/>
    </row>
    <row r="64" spans="1:11" s="213" customFormat="1" ht="57.75" customHeight="1" thickBot="1" x14ac:dyDescent="0.25">
      <c r="A64" s="1471"/>
      <c r="B64" s="1456" t="s">
        <v>193</v>
      </c>
      <c r="C64" s="1457"/>
      <c r="D64" s="1458" t="s">
        <v>185</v>
      </c>
      <c r="E64" s="1459"/>
      <c r="F64" s="1458" t="s">
        <v>186</v>
      </c>
      <c r="G64" s="1459"/>
      <c r="H64" s="1464">
        <v>1</v>
      </c>
      <c r="I64" s="1465"/>
      <c r="J64" s="1003" t="s">
        <v>211</v>
      </c>
      <c r="K64" s="1004"/>
    </row>
    <row r="65" spans="1:11" s="213" customFormat="1" ht="18.75" customHeight="1" thickBot="1" x14ac:dyDescent="0.25"/>
    <row r="66" spans="1:11" s="213" customFormat="1" ht="30" customHeight="1" thickBot="1" x14ac:dyDescent="0.25">
      <c r="A66" s="234">
        <v>30</v>
      </c>
      <c r="B66" s="1451" t="s">
        <v>15</v>
      </c>
      <c r="C66" s="1452"/>
      <c r="D66" s="1453" t="s">
        <v>132</v>
      </c>
      <c r="E66" s="1454"/>
      <c r="F66" s="1454"/>
      <c r="G66" s="1454"/>
      <c r="H66" s="1454"/>
      <c r="I66" s="1454"/>
      <c r="J66" s="1454"/>
      <c r="K66" s="1455"/>
    </row>
    <row r="95" spans="1:1" x14ac:dyDescent="0.2">
      <c r="A95" s="235" t="s">
        <v>504</v>
      </c>
    </row>
    <row r="96" spans="1:1" x14ac:dyDescent="0.2">
      <c r="A96" s="235" t="s">
        <v>116</v>
      </c>
    </row>
    <row r="97" spans="1:1" x14ac:dyDescent="0.2">
      <c r="A97" s="235" t="s">
        <v>505</v>
      </c>
    </row>
    <row r="98" spans="1:1" x14ac:dyDescent="0.2">
      <c r="A98" s="235" t="s">
        <v>506</v>
      </c>
    </row>
    <row r="99" spans="1:1" x14ac:dyDescent="0.2">
      <c r="A99" s="235" t="s">
        <v>507</v>
      </c>
    </row>
    <row r="100" spans="1:1" x14ac:dyDescent="0.2">
      <c r="A100" s="235" t="s">
        <v>508</v>
      </c>
    </row>
    <row r="101" spans="1:1" x14ac:dyDescent="0.2">
      <c r="A101" s="235" t="s">
        <v>509</v>
      </c>
    </row>
    <row r="102" spans="1:1" x14ac:dyDescent="0.2">
      <c r="A102" s="235" t="s">
        <v>510</v>
      </c>
    </row>
    <row r="103" spans="1:1" x14ac:dyDescent="0.2">
      <c r="A103" s="235" t="s">
        <v>511</v>
      </c>
    </row>
    <row r="104" spans="1:1" x14ac:dyDescent="0.2">
      <c r="A104" s="235" t="s">
        <v>512</v>
      </c>
    </row>
    <row r="105" spans="1:1" x14ac:dyDescent="0.2">
      <c r="A105" s="235" t="s">
        <v>513</v>
      </c>
    </row>
    <row r="106" spans="1:1" x14ac:dyDescent="0.2">
      <c r="A106" s="235" t="s">
        <v>514</v>
      </c>
    </row>
    <row r="107" spans="1:1" x14ac:dyDescent="0.2">
      <c r="A107" s="235" t="s">
        <v>515</v>
      </c>
    </row>
    <row r="108" spans="1:1" x14ac:dyDescent="0.2">
      <c r="A108" s="235" t="s">
        <v>516</v>
      </c>
    </row>
    <row r="109" spans="1:1" x14ac:dyDescent="0.2">
      <c r="A109" s="235" t="s">
        <v>517</v>
      </c>
    </row>
    <row r="110" spans="1:1" x14ac:dyDescent="0.2">
      <c r="A110" s="235" t="s">
        <v>518</v>
      </c>
    </row>
    <row r="111" spans="1:1" x14ac:dyDescent="0.2">
      <c r="A111" s="235" t="s">
        <v>519</v>
      </c>
    </row>
    <row r="112" spans="1:1" x14ac:dyDescent="0.2">
      <c r="A112" s="235" t="s">
        <v>520</v>
      </c>
    </row>
    <row r="113" spans="1:1" ht="15" x14ac:dyDescent="0.25">
      <c r="A113" s="175"/>
    </row>
    <row r="114" spans="1:1" ht="15" x14ac:dyDescent="0.25">
      <c r="A114" s="175"/>
    </row>
    <row r="115" spans="1:1" x14ac:dyDescent="0.2">
      <c r="A115" s="237" t="s">
        <v>178</v>
      </c>
    </row>
    <row r="116" spans="1:1" x14ac:dyDescent="0.2">
      <c r="A116" s="237" t="s">
        <v>521</v>
      </c>
    </row>
    <row r="117" spans="1:1" x14ac:dyDescent="0.2">
      <c r="A117" s="237" t="s">
        <v>522</v>
      </c>
    </row>
    <row r="118" spans="1:1" x14ac:dyDescent="0.2">
      <c r="A118" s="237" t="s">
        <v>523</v>
      </c>
    </row>
    <row r="119" spans="1:1" ht="15" x14ac:dyDescent="0.25">
      <c r="A119" s="175"/>
    </row>
    <row r="120" spans="1:1" ht="15" x14ac:dyDescent="0.25">
      <c r="A120" s="175"/>
    </row>
    <row r="121" spans="1:1" x14ac:dyDescent="0.2">
      <c r="A121" s="235" t="s">
        <v>524</v>
      </c>
    </row>
    <row r="122" spans="1:1" x14ac:dyDescent="0.2">
      <c r="A122" s="235" t="s">
        <v>525</v>
      </c>
    </row>
    <row r="123" spans="1:1" x14ac:dyDescent="0.2">
      <c r="A123" s="235" t="s">
        <v>526</v>
      </c>
    </row>
    <row r="124" spans="1:1" x14ac:dyDescent="0.2">
      <c r="A124" s="235" t="s">
        <v>527</v>
      </c>
    </row>
    <row r="125" spans="1:1" x14ac:dyDescent="0.2">
      <c r="A125" s="235" t="s">
        <v>528</v>
      </c>
    </row>
    <row r="126" spans="1:1" x14ac:dyDescent="0.2">
      <c r="A126" s="235" t="s">
        <v>493</v>
      </c>
    </row>
    <row r="127" spans="1:1" x14ac:dyDescent="0.2">
      <c r="A127" s="235" t="s">
        <v>529</v>
      </c>
    </row>
    <row r="128" spans="1:1" x14ac:dyDescent="0.2">
      <c r="A128" s="235" t="s">
        <v>530</v>
      </c>
    </row>
    <row r="129" spans="1:1" x14ac:dyDescent="0.2">
      <c r="A129" s="235" t="s">
        <v>531</v>
      </c>
    </row>
    <row r="130" spans="1:1" x14ac:dyDescent="0.2">
      <c r="A130" s="235" t="s">
        <v>319</v>
      </c>
    </row>
    <row r="131" spans="1:1" x14ac:dyDescent="0.2">
      <c r="A131" s="235" t="s">
        <v>532</v>
      </c>
    </row>
    <row r="132" spans="1:1" x14ac:dyDescent="0.2">
      <c r="A132" s="235" t="s">
        <v>533</v>
      </c>
    </row>
    <row r="133" spans="1:1" x14ac:dyDescent="0.2">
      <c r="A133" s="235" t="s">
        <v>534</v>
      </c>
    </row>
    <row r="134" spans="1:1" x14ac:dyDescent="0.2">
      <c r="A134" s="235" t="s">
        <v>535</v>
      </c>
    </row>
    <row r="135" spans="1:1" x14ac:dyDescent="0.2">
      <c r="A135" s="235" t="s">
        <v>536</v>
      </c>
    </row>
    <row r="136" spans="1:1" x14ac:dyDescent="0.2">
      <c r="A136" s="235" t="s">
        <v>537</v>
      </c>
    </row>
    <row r="137" spans="1:1" x14ac:dyDescent="0.2">
      <c r="A137" s="235" t="s">
        <v>538</v>
      </c>
    </row>
    <row r="138" spans="1:1" x14ac:dyDescent="0.2">
      <c r="A138" s="235" t="s">
        <v>539</v>
      </c>
    </row>
    <row r="139" spans="1:1" x14ac:dyDescent="0.2">
      <c r="A139" s="235" t="s">
        <v>540</v>
      </c>
    </row>
    <row r="140" spans="1:1" x14ac:dyDescent="0.2">
      <c r="A140" s="235" t="s">
        <v>541</v>
      </c>
    </row>
    <row r="141" spans="1:1" x14ac:dyDescent="0.2">
      <c r="A141" s="235" t="s">
        <v>542</v>
      </c>
    </row>
    <row r="142" spans="1:1" x14ac:dyDescent="0.2">
      <c r="A142" s="235" t="s">
        <v>543</v>
      </c>
    </row>
    <row r="143" spans="1:1" x14ac:dyDescent="0.2">
      <c r="A143" s="235" t="s">
        <v>544</v>
      </c>
    </row>
    <row r="144" spans="1:1" x14ac:dyDescent="0.2">
      <c r="A144" s="235" t="s">
        <v>545</v>
      </c>
    </row>
    <row r="145" spans="1:1" x14ac:dyDescent="0.2">
      <c r="A145" s="235" t="s">
        <v>546</v>
      </c>
    </row>
    <row r="146" spans="1:1" x14ac:dyDescent="0.2">
      <c r="A146" s="235" t="s">
        <v>547</v>
      </c>
    </row>
    <row r="147" spans="1:1" x14ac:dyDescent="0.2">
      <c r="A147" s="235" t="s">
        <v>548</v>
      </c>
    </row>
    <row r="148" spans="1:1" x14ac:dyDescent="0.2">
      <c r="A148" s="235" t="s">
        <v>549</v>
      </c>
    </row>
    <row r="149" spans="1:1" x14ac:dyDescent="0.2">
      <c r="A149" s="235" t="s">
        <v>550</v>
      </c>
    </row>
    <row r="150" spans="1:1" x14ac:dyDescent="0.2">
      <c r="A150" s="235" t="s">
        <v>551</v>
      </c>
    </row>
    <row r="151" spans="1:1" x14ac:dyDescent="0.2">
      <c r="A151" s="235" t="s">
        <v>552</v>
      </c>
    </row>
    <row r="152" spans="1:1" x14ac:dyDescent="0.2">
      <c r="A152" s="235" t="s">
        <v>553</v>
      </c>
    </row>
    <row r="153" spans="1:1" x14ac:dyDescent="0.2">
      <c r="A153" s="235" t="s">
        <v>554</v>
      </c>
    </row>
    <row r="154" spans="1:1" x14ac:dyDescent="0.2">
      <c r="A154" s="235" t="s">
        <v>555</v>
      </c>
    </row>
    <row r="155" spans="1:1" x14ac:dyDescent="0.2">
      <c r="A155" s="235" t="s">
        <v>556</v>
      </c>
    </row>
    <row r="156" spans="1:1" x14ac:dyDescent="0.2">
      <c r="A156" s="235" t="s">
        <v>557</v>
      </c>
    </row>
    <row r="157" spans="1:1" x14ac:dyDescent="0.2">
      <c r="A157" s="235" t="s">
        <v>558</v>
      </c>
    </row>
    <row r="158" spans="1:1" ht="15" x14ac:dyDescent="0.25">
      <c r="A158" s="175"/>
    </row>
    <row r="159" spans="1:1" ht="15" x14ac:dyDescent="0.25">
      <c r="A159" s="175"/>
    </row>
    <row r="160" spans="1:1" x14ac:dyDescent="0.2">
      <c r="A160" s="96" t="s">
        <v>92</v>
      </c>
    </row>
    <row r="161" spans="1:1" x14ac:dyDescent="0.2">
      <c r="A161" s="96" t="s">
        <v>93</v>
      </c>
    </row>
    <row r="162" spans="1:1" ht="15" x14ac:dyDescent="0.25">
      <c r="A162" s="175"/>
    </row>
    <row r="163" spans="1:1" ht="15" x14ac:dyDescent="0.25">
      <c r="A163" s="175"/>
    </row>
    <row r="164" spans="1:1" x14ac:dyDescent="0.2">
      <c r="A164" s="96" t="s">
        <v>559</v>
      </c>
    </row>
    <row r="165" spans="1:1" x14ac:dyDescent="0.2">
      <c r="A165" s="96" t="s">
        <v>560</v>
      </c>
    </row>
    <row r="166" spans="1:1" x14ac:dyDescent="0.2">
      <c r="A166" s="96" t="s">
        <v>318</v>
      </c>
    </row>
    <row r="167" spans="1:1" x14ac:dyDescent="0.2">
      <c r="A167" s="96" t="s">
        <v>561</v>
      </c>
    </row>
    <row r="168" spans="1:1" ht="15" x14ac:dyDescent="0.25">
      <c r="A168" s="175"/>
    </row>
    <row r="169" spans="1:1" ht="15" x14ac:dyDescent="0.25">
      <c r="A169" s="175"/>
    </row>
    <row r="170" spans="1:1" x14ac:dyDescent="0.2">
      <c r="A170" s="96" t="s">
        <v>562</v>
      </c>
    </row>
    <row r="171" spans="1:1" x14ac:dyDescent="0.2">
      <c r="A171" s="96" t="s">
        <v>563</v>
      </c>
    </row>
    <row r="172" spans="1:1" x14ac:dyDescent="0.2">
      <c r="A172" s="96" t="s">
        <v>317</v>
      </c>
    </row>
    <row r="173" spans="1:1" x14ac:dyDescent="0.2">
      <c r="A173" s="96" t="s">
        <v>564</v>
      </c>
    </row>
    <row r="174" spans="1:1" x14ac:dyDescent="0.2">
      <c r="A174" s="96" t="s">
        <v>565</v>
      </c>
    </row>
    <row r="175" spans="1:1" x14ac:dyDescent="0.2">
      <c r="A175" s="96" t="s">
        <v>566</v>
      </c>
    </row>
  </sheetData>
  <mergeCells count="157">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B22:C22"/>
    <mergeCell ref="D22:K22"/>
    <mergeCell ref="B23:C23"/>
    <mergeCell ref="D23:K23"/>
    <mergeCell ref="B24:C24"/>
    <mergeCell ref="D24:K24"/>
    <mergeCell ref="B18:C18"/>
    <mergeCell ref="D18:K18"/>
    <mergeCell ref="B19:C19"/>
    <mergeCell ref="D19:K19"/>
    <mergeCell ref="A20:K20"/>
    <mergeCell ref="B21:C21"/>
    <mergeCell ref="D21:K21"/>
    <mergeCell ref="A28:K28"/>
    <mergeCell ref="B29:C29"/>
    <mergeCell ref="D29:K29"/>
    <mergeCell ref="B30:C30"/>
    <mergeCell ref="D30:K30"/>
    <mergeCell ref="B31:C31"/>
    <mergeCell ref="D31:K31"/>
    <mergeCell ref="B25:C25"/>
    <mergeCell ref="D25:K25"/>
    <mergeCell ref="B26:C26"/>
    <mergeCell ref="D26:K26"/>
    <mergeCell ref="B27:C27"/>
    <mergeCell ref="D27:K27"/>
    <mergeCell ref="B34:C34"/>
    <mergeCell ref="D34:K34"/>
    <mergeCell ref="A35:K35"/>
    <mergeCell ref="A36:C36"/>
    <mergeCell ref="B37:C37"/>
    <mergeCell ref="B38:C38"/>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4:C64"/>
    <mergeCell ref="D64:E64"/>
    <mergeCell ref="F64:G64"/>
    <mergeCell ref="H64:I64"/>
    <mergeCell ref="J64:K64"/>
    <mergeCell ref="B66:C66"/>
    <mergeCell ref="D66:K66"/>
    <mergeCell ref="B62:C62"/>
    <mergeCell ref="D62:E62"/>
    <mergeCell ref="F62:G62"/>
    <mergeCell ref="H62:I62"/>
    <mergeCell ref="J62:K62"/>
    <mergeCell ref="B63:C63"/>
    <mergeCell ref="D63:E63"/>
    <mergeCell ref="F63:G63"/>
    <mergeCell ref="H63:I63"/>
    <mergeCell ref="J63:K63"/>
  </mergeCells>
  <conditionalFormatting sqref="F33:G33 J33:K33">
    <cfRule type="containsText" dxfId="58" priority="4" stopIfTrue="1" operator="containsText" text="wybierz">
      <formula>NOT(ISERROR(SEARCH("wybierz",F33)))</formula>
    </cfRule>
  </conditionalFormatting>
  <conditionalFormatting sqref="D22:D24">
    <cfRule type="containsText" dxfId="57" priority="3" stopIfTrue="1" operator="containsText" text="wybierz">
      <formula>NOT(ISERROR(SEARCH("wybierz",D22)))</formula>
    </cfRule>
  </conditionalFormatting>
  <conditionalFormatting sqref="D25">
    <cfRule type="containsText" dxfId="56" priority="2" stopIfTrue="1" operator="containsText" text="wybierz">
      <formula>NOT(ISERROR(SEARCH("wybierz",D25)))</formula>
    </cfRule>
  </conditionalFormatting>
  <conditionalFormatting sqref="D26">
    <cfRule type="containsText" dxfId="55" priority="1" stopIfTrue="1" operator="containsText" text="wybierz">
      <formula>NOT(ISERROR(SEARCH("wybierz",D26)))</formula>
    </cfRule>
  </conditionalFormatting>
  <dataValidations count="7">
    <dataValidation type="list" allowBlank="1" showInputMessage="1" showErrorMessage="1" prompt="wybierz Cel Tematyczny" sqref="D22:K22">
      <formula1>$A$910:$A$913</formula1>
    </dataValidation>
    <dataValidation type="list" allowBlank="1" showInputMessage="1" showErrorMessage="1" prompt="wybierz fundusz" sqref="D21:K21">
      <formula1>$A$906:$A$907</formula1>
    </dataValidation>
    <dataValidation type="list" allowBlank="1" showInputMessage="1" showErrorMessage="1" prompt="wybierz narzędzie PP" sqref="D19">
      <formula1>$A$869:$A$903</formula1>
    </dataValidation>
    <dataValidation type="list" allowBlank="1" showInputMessage="1" showErrorMessage="1" prompt="wybierz PI z listy" sqref="D23:K23">
      <formula1>$A$916:$A$921</formula1>
    </dataValidation>
    <dataValidation type="list" allowBlank="1" showInputMessage="1" showErrorMessage="1" prompt="wybierz Program z listy" sqref="E10:K10">
      <formula1>$A$849:$A$865</formula1>
    </dataValidation>
    <dataValidation type="list" allowBlank="1" showInputMessage="1" showErrorMessage="1" sqref="D18">
      <formula1>#REF!</formula1>
    </dataValidation>
    <dataValidation allowBlank="1" showInputMessage="1" showErrorMessage="1" prompt="zgodnie z właściwym PO" sqref="E11:K13"/>
  </dataValidations>
  <pageMargins left="0.7" right="0.7" top="0.75" bottom="0.75" header="0.3" footer="0.3"/>
  <pageSetup paperSize="9" scale="72" fitToHeight="0" orientation="portrait"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D175"/>
  <sheetViews>
    <sheetView view="pageBreakPreview" zoomScaleNormal="100" zoomScaleSheetLayoutView="100" workbookViewId="0">
      <selection activeCell="E14" sqref="E14:K14"/>
    </sheetView>
  </sheetViews>
  <sheetFormatPr defaultColWidth="9.140625" defaultRowHeight="12.75" x14ac:dyDescent="0.2"/>
  <cols>
    <col min="1" max="1" width="6.85546875" style="239" customWidth="1"/>
    <col min="2" max="2" width="9.140625" style="239"/>
    <col min="3" max="3" width="18.5703125" style="239" customWidth="1"/>
    <col min="4" max="10" width="9.7109375" style="239" customWidth="1"/>
    <col min="11" max="11" width="12.5703125" style="239" customWidth="1"/>
    <col min="12" max="12" width="16.42578125" style="212" customWidth="1"/>
    <col min="13" max="13" width="9.140625" style="212" customWidth="1"/>
    <col min="14" max="14" width="9.140625" style="212"/>
    <col min="15" max="15" width="4.140625" style="212" customWidth="1"/>
    <col min="16" max="30" width="9.140625" style="212"/>
    <col min="31" max="16384" width="9.140625" style="239"/>
  </cols>
  <sheetData>
    <row r="1" spans="1:11" s="239" customFormat="1" ht="30" customHeight="1" x14ac:dyDescent="0.3">
      <c r="A1" s="1707" t="s">
        <v>50</v>
      </c>
      <c r="B1" s="1708"/>
      <c r="C1" s="1708"/>
      <c r="D1" s="1708"/>
      <c r="E1" s="1708"/>
      <c r="F1" s="1708"/>
      <c r="G1" s="1708"/>
      <c r="H1" s="1708"/>
      <c r="I1" s="1708"/>
      <c r="J1" s="1708"/>
      <c r="K1" s="1709"/>
    </row>
    <row r="2" spans="1:11" s="239" customFormat="1" ht="30" customHeight="1" thickBot="1" x14ac:dyDescent="0.25">
      <c r="A2" s="240">
        <v>1</v>
      </c>
      <c r="B2" s="1701" t="s">
        <v>100</v>
      </c>
      <c r="C2" s="1702"/>
      <c r="D2" s="1702"/>
      <c r="E2" s="1703"/>
      <c r="F2" s="1163" t="s">
        <v>409</v>
      </c>
      <c r="G2" s="1164"/>
      <c r="H2" s="1164"/>
      <c r="I2" s="1164"/>
      <c r="J2" s="1164"/>
      <c r="K2" s="1710"/>
    </row>
    <row r="3" spans="1:11" s="239" customFormat="1" ht="30" customHeight="1" thickBot="1" x14ac:dyDescent="0.35">
      <c r="A3" s="1673"/>
      <c r="B3" s="1673"/>
      <c r="C3" s="1673"/>
      <c r="D3" s="1673"/>
      <c r="E3" s="1673"/>
      <c r="F3" s="1673"/>
      <c r="G3" s="1673"/>
      <c r="H3" s="1673"/>
      <c r="I3" s="1673"/>
      <c r="J3" s="1673"/>
      <c r="K3" s="1673"/>
    </row>
    <row r="4" spans="1:11" s="239" customFormat="1" ht="30" customHeight="1" x14ac:dyDescent="0.2">
      <c r="A4" s="1674" t="s">
        <v>4</v>
      </c>
      <c r="B4" s="1675"/>
      <c r="C4" s="1675"/>
      <c r="D4" s="1675"/>
      <c r="E4" s="1675"/>
      <c r="F4" s="1675"/>
      <c r="G4" s="1675"/>
      <c r="H4" s="1675"/>
      <c r="I4" s="1675"/>
      <c r="J4" s="1675"/>
      <c r="K4" s="1676"/>
    </row>
    <row r="5" spans="1:11" s="239" customFormat="1" ht="46.5" customHeight="1" x14ac:dyDescent="0.2">
      <c r="A5" s="241">
        <v>2</v>
      </c>
      <c r="B5" s="1677" t="s">
        <v>16</v>
      </c>
      <c r="C5" s="1678"/>
      <c r="D5" s="1679"/>
      <c r="E5" s="1693" t="s">
        <v>410</v>
      </c>
      <c r="F5" s="1694"/>
      <c r="G5" s="1694"/>
      <c r="H5" s="1694"/>
      <c r="I5" s="1694"/>
      <c r="J5" s="1694"/>
      <c r="K5" s="1695"/>
    </row>
    <row r="6" spans="1:11" s="239" customFormat="1" ht="30" customHeight="1" x14ac:dyDescent="0.2">
      <c r="A6" s="1685">
        <v>3</v>
      </c>
      <c r="B6" s="1687" t="s">
        <v>51</v>
      </c>
      <c r="C6" s="1688"/>
      <c r="D6" s="1689"/>
      <c r="E6" s="1693" t="s">
        <v>624</v>
      </c>
      <c r="F6" s="1694"/>
      <c r="G6" s="1694"/>
      <c r="H6" s="1694"/>
      <c r="I6" s="1694"/>
      <c r="J6" s="1694"/>
      <c r="K6" s="1695"/>
    </row>
    <row r="7" spans="1:11" s="239" customFormat="1" ht="30" customHeight="1" x14ac:dyDescent="0.2">
      <c r="A7" s="1686"/>
      <c r="B7" s="1690"/>
      <c r="C7" s="1691"/>
      <c r="D7" s="1692"/>
      <c r="E7" s="242" t="s">
        <v>108</v>
      </c>
      <c r="F7" s="1696" t="s">
        <v>625</v>
      </c>
      <c r="G7" s="1697"/>
      <c r="H7" s="1698"/>
      <c r="I7" s="242" t="s">
        <v>107</v>
      </c>
      <c r="J7" s="1699">
        <v>3208</v>
      </c>
      <c r="K7" s="1700"/>
    </row>
    <row r="8" spans="1:11" s="239" customFormat="1" ht="21.75" customHeight="1" x14ac:dyDescent="0.2">
      <c r="A8" s="1685">
        <v>4</v>
      </c>
      <c r="B8" s="1687" t="s">
        <v>118</v>
      </c>
      <c r="C8" s="1688"/>
      <c r="D8" s="1689"/>
      <c r="E8" s="1693" t="s">
        <v>195</v>
      </c>
      <c r="F8" s="1694"/>
      <c r="G8" s="1694"/>
      <c r="H8" s="1694"/>
      <c r="I8" s="1694"/>
      <c r="J8" s="1694"/>
      <c r="K8" s="1695"/>
    </row>
    <row r="9" spans="1:11" s="239" customFormat="1" ht="15" customHeight="1" x14ac:dyDescent="0.2">
      <c r="A9" s="1686"/>
      <c r="B9" s="1690"/>
      <c r="C9" s="1691"/>
      <c r="D9" s="1692"/>
      <c r="E9" s="242" t="s">
        <v>108</v>
      </c>
      <c r="F9" s="1696" t="s">
        <v>211</v>
      </c>
      <c r="G9" s="1697"/>
      <c r="H9" s="1698"/>
      <c r="I9" s="242" t="s">
        <v>107</v>
      </c>
      <c r="J9" s="1699" t="s">
        <v>211</v>
      </c>
      <c r="K9" s="1700"/>
    </row>
    <row r="10" spans="1:11" s="239" customFormat="1" ht="30" customHeight="1" x14ac:dyDescent="0.2">
      <c r="A10" s="241">
        <v>5</v>
      </c>
      <c r="B10" s="1677" t="s">
        <v>94</v>
      </c>
      <c r="C10" s="1678"/>
      <c r="D10" s="1679"/>
      <c r="E10" s="1680" t="s">
        <v>175</v>
      </c>
      <c r="F10" s="1681"/>
      <c r="G10" s="1681"/>
      <c r="H10" s="1681"/>
      <c r="I10" s="1681"/>
      <c r="J10" s="1681"/>
      <c r="K10" s="1682"/>
    </row>
    <row r="11" spans="1:11" s="239" customFormat="1" ht="24" customHeight="1" x14ac:dyDescent="0.2">
      <c r="A11" s="179">
        <v>6</v>
      </c>
      <c r="B11" s="1240" t="s">
        <v>96</v>
      </c>
      <c r="C11" s="1241"/>
      <c r="D11" s="1242"/>
      <c r="E11" s="1197" t="s">
        <v>176</v>
      </c>
      <c r="F11" s="1246"/>
      <c r="G11" s="1246"/>
      <c r="H11" s="1246"/>
      <c r="I11" s="1246"/>
      <c r="J11" s="1246"/>
      <c r="K11" s="1247"/>
    </row>
    <row r="12" spans="1:11" s="239" customFormat="1" ht="24" customHeight="1" x14ac:dyDescent="0.2">
      <c r="A12" s="241">
        <v>7</v>
      </c>
      <c r="B12" s="1677" t="s">
        <v>40</v>
      </c>
      <c r="C12" s="1678"/>
      <c r="D12" s="1679"/>
      <c r="E12" s="1683" t="s">
        <v>626</v>
      </c>
      <c r="F12" s="1594"/>
      <c r="G12" s="1594"/>
      <c r="H12" s="1594"/>
      <c r="I12" s="1594"/>
      <c r="J12" s="1594"/>
      <c r="K12" s="1684"/>
    </row>
    <row r="13" spans="1:11" s="239" customFormat="1" ht="33" customHeight="1" x14ac:dyDescent="0.2">
      <c r="A13" s="241">
        <v>8</v>
      </c>
      <c r="B13" s="1677" t="s">
        <v>45</v>
      </c>
      <c r="C13" s="1678"/>
      <c r="D13" s="1679"/>
      <c r="E13" s="1683" t="s">
        <v>847</v>
      </c>
      <c r="F13" s="1594"/>
      <c r="G13" s="1594"/>
      <c r="H13" s="1594"/>
      <c r="I13" s="1594"/>
      <c r="J13" s="1594"/>
      <c r="K13" s="1684"/>
    </row>
    <row r="14" spans="1:11" s="239" customFormat="1" ht="66.75" customHeight="1" thickBot="1" x14ac:dyDescent="0.25">
      <c r="A14" s="240">
        <v>9</v>
      </c>
      <c r="B14" s="1701" t="s">
        <v>31</v>
      </c>
      <c r="C14" s="1702"/>
      <c r="D14" s="1703"/>
      <c r="E14" s="1704" t="s">
        <v>627</v>
      </c>
      <c r="F14" s="1705"/>
      <c r="G14" s="1705"/>
      <c r="H14" s="1705"/>
      <c r="I14" s="1705"/>
      <c r="J14" s="1705"/>
      <c r="K14" s="1706"/>
    </row>
    <row r="15" spans="1:11" s="239" customFormat="1" ht="30" customHeight="1" thickBot="1" x14ac:dyDescent="0.35">
      <c r="A15" s="1673"/>
      <c r="B15" s="1673"/>
      <c r="C15" s="1673"/>
      <c r="D15" s="1673"/>
      <c r="E15" s="1673"/>
      <c r="F15" s="1673"/>
      <c r="G15" s="1673"/>
      <c r="H15" s="1673"/>
      <c r="I15" s="1673"/>
      <c r="J15" s="1673"/>
      <c r="K15" s="1673"/>
    </row>
    <row r="16" spans="1:11" s="239" customFormat="1" ht="30" customHeight="1" x14ac:dyDescent="0.3">
      <c r="A16" s="1674" t="s">
        <v>52</v>
      </c>
      <c r="B16" s="1675"/>
      <c r="C16" s="1675"/>
      <c r="D16" s="1675"/>
      <c r="E16" s="1675"/>
      <c r="F16" s="1675"/>
      <c r="G16" s="1675"/>
      <c r="H16" s="1675"/>
      <c r="I16" s="1675"/>
      <c r="J16" s="1675"/>
      <c r="K16" s="1676"/>
    </row>
    <row r="17" spans="1:11" s="239" customFormat="1" ht="0.75" customHeight="1" x14ac:dyDescent="0.2">
      <c r="A17" s="243"/>
      <c r="B17" s="244"/>
      <c r="C17" s="244"/>
      <c r="D17" s="244"/>
      <c r="E17" s="244"/>
      <c r="F17" s="244"/>
      <c r="G17" s="244"/>
      <c r="H17" s="244"/>
      <c r="I17" s="244"/>
      <c r="J17" s="244"/>
      <c r="K17" s="245"/>
    </row>
    <row r="18" spans="1:11" s="239" customFormat="1" ht="50.25" customHeight="1" x14ac:dyDescent="0.2">
      <c r="A18" s="241">
        <v>10</v>
      </c>
      <c r="B18" s="1652" t="s">
        <v>18</v>
      </c>
      <c r="C18" s="1653"/>
      <c r="D18" s="947" t="s">
        <v>178</v>
      </c>
      <c r="E18" s="948"/>
      <c r="F18" s="948"/>
      <c r="G18" s="948"/>
      <c r="H18" s="948"/>
      <c r="I18" s="948"/>
      <c r="J18" s="948"/>
      <c r="K18" s="949"/>
    </row>
    <row r="19" spans="1:11" s="239" customFormat="1" ht="49.5" customHeight="1" thickBot="1" x14ac:dyDescent="0.25">
      <c r="A19" s="246">
        <v>11</v>
      </c>
      <c r="B19" s="1650" t="s">
        <v>53</v>
      </c>
      <c r="C19" s="1651"/>
      <c r="D19" s="1662" t="s">
        <v>493</v>
      </c>
      <c r="E19" s="1663"/>
      <c r="F19" s="1663"/>
      <c r="G19" s="1663"/>
      <c r="H19" s="1663"/>
      <c r="I19" s="1663"/>
      <c r="J19" s="1663"/>
      <c r="K19" s="1664"/>
    </row>
    <row r="20" spans="1:11" s="239" customFormat="1" ht="33" customHeight="1" thickBot="1" x14ac:dyDescent="0.25">
      <c r="A20" s="1597"/>
      <c r="B20" s="1597"/>
      <c r="C20" s="1597"/>
      <c r="D20" s="1597"/>
      <c r="E20" s="1597"/>
      <c r="F20" s="1597"/>
      <c r="G20" s="1597"/>
      <c r="H20" s="1597"/>
      <c r="I20" s="1597"/>
      <c r="J20" s="1597"/>
      <c r="K20" s="1597"/>
    </row>
    <row r="21" spans="1:11" s="239" customFormat="1" ht="30.75" customHeight="1" x14ac:dyDescent="0.2">
      <c r="A21" s="247">
        <v>12</v>
      </c>
      <c r="B21" s="1668" t="s">
        <v>43</v>
      </c>
      <c r="C21" s="1669"/>
      <c r="D21" s="1670" t="s">
        <v>92</v>
      </c>
      <c r="E21" s="1671"/>
      <c r="F21" s="1671"/>
      <c r="G21" s="1671"/>
      <c r="H21" s="1671"/>
      <c r="I21" s="1671"/>
      <c r="J21" s="1671"/>
      <c r="K21" s="1672"/>
    </row>
    <row r="22" spans="1:11" s="239" customFormat="1" ht="26.25" customHeight="1" x14ac:dyDescent="0.2">
      <c r="A22" s="248">
        <v>13</v>
      </c>
      <c r="B22" s="1652" t="s">
        <v>44</v>
      </c>
      <c r="C22" s="1653"/>
      <c r="D22" s="1654" t="s">
        <v>318</v>
      </c>
      <c r="E22" s="1655"/>
      <c r="F22" s="1655"/>
      <c r="G22" s="1655"/>
      <c r="H22" s="1655"/>
      <c r="I22" s="1655"/>
      <c r="J22" s="1655"/>
      <c r="K22" s="1656"/>
    </row>
    <row r="23" spans="1:11" s="239" customFormat="1" ht="58.5" customHeight="1" x14ac:dyDescent="0.2">
      <c r="A23" s="248">
        <v>14</v>
      </c>
      <c r="B23" s="1652" t="s">
        <v>2</v>
      </c>
      <c r="C23" s="1653"/>
      <c r="D23" s="1654" t="s">
        <v>317</v>
      </c>
      <c r="E23" s="1655"/>
      <c r="F23" s="1655"/>
      <c r="G23" s="1655"/>
      <c r="H23" s="1655"/>
      <c r="I23" s="1655"/>
      <c r="J23" s="1655"/>
      <c r="K23" s="1656"/>
    </row>
    <row r="24" spans="1:11" s="239" customFormat="1" ht="68.25" customHeight="1" x14ac:dyDescent="0.2">
      <c r="A24" s="248">
        <v>15</v>
      </c>
      <c r="B24" s="1652" t="s">
        <v>54</v>
      </c>
      <c r="C24" s="1653"/>
      <c r="D24" s="1665" t="s">
        <v>570</v>
      </c>
      <c r="E24" s="1666"/>
      <c r="F24" s="1666"/>
      <c r="G24" s="1666"/>
      <c r="H24" s="1666"/>
      <c r="I24" s="1666"/>
      <c r="J24" s="1666"/>
      <c r="K24" s="1667"/>
    </row>
    <row r="25" spans="1:11" s="239" customFormat="1" ht="291" customHeight="1" x14ac:dyDescent="0.2">
      <c r="A25" s="248">
        <v>16</v>
      </c>
      <c r="B25" s="1652" t="s">
        <v>120</v>
      </c>
      <c r="C25" s="1653"/>
      <c r="D25" s="1654" t="s">
        <v>628</v>
      </c>
      <c r="E25" s="1655"/>
      <c r="F25" s="1655"/>
      <c r="G25" s="1655"/>
      <c r="H25" s="1655"/>
      <c r="I25" s="1655"/>
      <c r="J25" s="1655"/>
      <c r="K25" s="1656"/>
    </row>
    <row r="26" spans="1:11" s="239" customFormat="1" ht="80.25" customHeight="1" x14ac:dyDescent="0.2">
      <c r="A26" s="248">
        <v>17</v>
      </c>
      <c r="B26" s="1652" t="s">
        <v>133</v>
      </c>
      <c r="C26" s="1653"/>
      <c r="D26" s="1657" t="s">
        <v>994</v>
      </c>
      <c r="E26" s="1658"/>
      <c r="F26" s="1658"/>
      <c r="G26" s="1658"/>
      <c r="H26" s="1658"/>
      <c r="I26" s="1658"/>
      <c r="J26" s="1658"/>
      <c r="K26" s="1659"/>
    </row>
    <row r="27" spans="1:11" s="239" customFormat="1" ht="142.5" customHeight="1" thickBot="1" x14ac:dyDescent="0.25">
      <c r="A27" s="246">
        <v>18</v>
      </c>
      <c r="B27" s="1660" t="s">
        <v>134</v>
      </c>
      <c r="C27" s="1661"/>
      <c r="D27" s="1662" t="s">
        <v>629</v>
      </c>
      <c r="E27" s="1663"/>
      <c r="F27" s="1663"/>
      <c r="G27" s="1663"/>
      <c r="H27" s="1663"/>
      <c r="I27" s="1663"/>
      <c r="J27" s="1663"/>
      <c r="K27" s="1664"/>
    </row>
    <row r="28" spans="1:11" s="239" customFormat="1" ht="18.75" customHeight="1" thickBot="1" x14ac:dyDescent="0.25">
      <c r="A28" s="1637"/>
      <c r="B28" s="1637"/>
      <c r="C28" s="1637"/>
      <c r="D28" s="1637"/>
      <c r="E28" s="1637"/>
      <c r="F28" s="1637"/>
      <c r="G28" s="1637"/>
      <c r="H28" s="1637"/>
      <c r="I28" s="1637"/>
      <c r="J28" s="1637"/>
      <c r="K28" s="1637"/>
    </row>
    <row r="29" spans="1:11" s="239" customFormat="1" ht="78.75" customHeight="1" x14ac:dyDescent="0.2">
      <c r="A29" s="247">
        <v>19</v>
      </c>
      <c r="B29" s="1642" t="s">
        <v>7</v>
      </c>
      <c r="C29" s="1643"/>
      <c r="D29" s="1644" t="s">
        <v>630</v>
      </c>
      <c r="E29" s="1645"/>
      <c r="F29" s="1645"/>
      <c r="G29" s="1645"/>
      <c r="H29" s="1645"/>
      <c r="I29" s="1645"/>
      <c r="J29" s="1645"/>
      <c r="K29" s="1646"/>
    </row>
    <row r="30" spans="1:11" s="239" customFormat="1" ht="60.75" customHeight="1" x14ac:dyDescent="0.2">
      <c r="A30" s="248">
        <v>20</v>
      </c>
      <c r="B30" s="1638" t="s">
        <v>14</v>
      </c>
      <c r="C30" s="1639"/>
      <c r="D30" s="1647" t="s">
        <v>631</v>
      </c>
      <c r="E30" s="1648"/>
      <c r="F30" s="1648"/>
      <c r="G30" s="1648"/>
      <c r="H30" s="1648"/>
      <c r="I30" s="1648"/>
      <c r="J30" s="1648"/>
      <c r="K30" s="1649"/>
    </row>
    <row r="31" spans="1:11" s="239" customFormat="1" ht="128.25" customHeight="1" thickBot="1" x14ac:dyDescent="0.25">
      <c r="A31" s="249">
        <v>21</v>
      </c>
      <c r="B31" s="1650" t="s">
        <v>26</v>
      </c>
      <c r="C31" s="1651"/>
      <c r="D31" s="1632" t="s">
        <v>993</v>
      </c>
      <c r="E31" s="1633"/>
      <c r="F31" s="1633"/>
      <c r="G31" s="1633"/>
      <c r="H31" s="1633"/>
      <c r="I31" s="1633"/>
      <c r="J31" s="1633"/>
      <c r="K31" s="1634"/>
    </row>
    <row r="32" spans="1:11" s="239" customFormat="1" ht="23.25" customHeight="1" x14ac:dyDescent="0.2">
      <c r="A32" s="1637"/>
      <c r="B32" s="1637"/>
      <c r="C32" s="1637"/>
      <c r="D32" s="1637"/>
      <c r="E32" s="1637"/>
      <c r="F32" s="1637"/>
      <c r="G32" s="1637"/>
      <c r="H32" s="1637"/>
      <c r="I32" s="1637"/>
      <c r="J32" s="1637"/>
      <c r="K32" s="1637"/>
    </row>
    <row r="33" spans="1:11" s="239" customFormat="1" ht="45" customHeight="1" x14ac:dyDescent="0.2">
      <c r="A33" s="250">
        <v>22</v>
      </c>
      <c r="B33" s="1638" t="s">
        <v>55</v>
      </c>
      <c r="C33" s="1639"/>
      <c r="D33" s="1589" t="s">
        <v>141</v>
      </c>
      <c r="E33" s="1590"/>
      <c r="F33" s="1640" t="s">
        <v>404</v>
      </c>
      <c r="G33" s="1641"/>
      <c r="H33" s="1589" t="s">
        <v>109</v>
      </c>
      <c r="I33" s="1590"/>
      <c r="J33" s="1640" t="s">
        <v>311</v>
      </c>
      <c r="K33" s="1641"/>
    </row>
    <row r="34" spans="1:11" s="239" customFormat="1" ht="45" customHeight="1" thickBot="1" x14ac:dyDescent="0.25">
      <c r="A34" s="246">
        <v>23</v>
      </c>
      <c r="B34" s="1630" t="s">
        <v>121</v>
      </c>
      <c r="C34" s="1631"/>
      <c r="D34" s="1632" t="s">
        <v>143</v>
      </c>
      <c r="E34" s="1633"/>
      <c r="F34" s="1633"/>
      <c r="G34" s="1633"/>
      <c r="H34" s="1633"/>
      <c r="I34" s="1633"/>
      <c r="J34" s="1633"/>
      <c r="K34" s="1634"/>
    </row>
    <row r="35" spans="1:11" s="239" customFormat="1" ht="45" customHeight="1" thickBot="1" x14ac:dyDescent="0.25">
      <c r="A35" s="1597"/>
      <c r="B35" s="1597"/>
      <c r="C35" s="1597"/>
      <c r="D35" s="1597"/>
      <c r="E35" s="1597"/>
      <c r="F35" s="1597"/>
      <c r="G35" s="1597"/>
      <c r="H35" s="1597"/>
      <c r="I35" s="1597"/>
      <c r="J35" s="1597"/>
      <c r="K35" s="1597"/>
    </row>
    <row r="36" spans="1:11" s="239" customFormat="1" ht="31.5" customHeight="1" x14ac:dyDescent="0.2">
      <c r="A36" s="1635" t="s">
        <v>29</v>
      </c>
      <c r="B36" s="1615"/>
      <c r="C36" s="1636"/>
      <c r="D36" s="251" t="s">
        <v>632</v>
      </c>
      <c r="E36" s="251" t="s">
        <v>633</v>
      </c>
      <c r="F36" s="251" t="s">
        <v>634</v>
      </c>
      <c r="G36" s="251" t="s">
        <v>635</v>
      </c>
      <c r="H36" s="251" t="s">
        <v>310</v>
      </c>
      <c r="I36" s="251" t="s">
        <v>310</v>
      </c>
      <c r="J36" s="251" t="s">
        <v>310</v>
      </c>
      <c r="K36" s="252" t="s">
        <v>101</v>
      </c>
    </row>
    <row r="37" spans="1:11" s="239" customFormat="1" ht="30" customHeight="1" x14ac:dyDescent="0.2">
      <c r="A37" s="248">
        <v>24</v>
      </c>
      <c r="B37" s="1070" t="s">
        <v>28</v>
      </c>
      <c r="C37" s="1070"/>
      <c r="D37" s="253">
        <v>200000</v>
      </c>
      <c r="E37" s="253">
        <v>2000000</v>
      </c>
      <c r="F37" s="253">
        <v>5652975</v>
      </c>
      <c r="G37" s="253">
        <v>4227025</v>
      </c>
      <c r="H37" s="254"/>
      <c r="I37" s="254"/>
      <c r="J37" s="254"/>
      <c r="K37" s="255">
        <v>12080000</v>
      </c>
    </row>
    <row r="38" spans="1:11" s="239" customFormat="1" ht="30" customHeight="1" x14ac:dyDescent="0.2">
      <c r="A38" s="248">
        <v>25</v>
      </c>
      <c r="B38" s="1070" t="s">
        <v>27</v>
      </c>
      <c r="C38" s="1070"/>
      <c r="D38" s="253">
        <v>200000</v>
      </c>
      <c r="E38" s="253">
        <v>1088235.29</v>
      </c>
      <c r="F38" s="253">
        <v>3829445.59</v>
      </c>
      <c r="G38" s="253">
        <v>4127025</v>
      </c>
      <c r="H38" s="254"/>
      <c r="I38" s="254"/>
      <c r="J38" s="254"/>
      <c r="K38" s="255">
        <v>9244705.8800000008</v>
      </c>
    </row>
    <row r="39" spans="1:11" s="239" customFormat="1" ht="34.5" customHeight="1" x14ac:dyDescent="0.2">
      <c r="A39" s="248">
        <v>26</v>
      </c>
      <c r="B39" s="1070" t="s">
        <v>22</v>
      </c>
      <c r="C39" s="1070"/>
      <c r="D39" s="253">
        <v>170000</v>
      </c>
      <c r="E39" s="253">
        <v>925000</v>
      </c>
      <c r="F39" s="253">
        <v>3255028.75</v>
      </c>
      <c r="G39" s="253">
        <v>3507971.25</v>
      </c>
      <c r="H39" s="254"/>
      <c r="I39" s="254"/>
      <c r="J39" s="254"/>
      <c r="K39" s="255">
        <v>7858000</v>
      </c>
    </row>
    <row r="40" spans="1:11" s="239" customFormat="1" ht="30" customHeight="1" thickBot="1" x14ac:dyDescent="0.25">
      <c r="A40" s="246">
        <v>27</v>
      </c>
      <c r="B40" s="1071" t="s">
        <v>56</v>
      </c>
      <c r="C40" s="1071"/>
      <c r="D40" s="99">
        <f t="shared" ref="D40:K40" si="0">IF(D39=0,"",D39/D38*100)</f>
        <v>85</v>
      </c>
      <c r="E40" s="99">
        <f t="shared" si="0"/>
        <v>85.000000321621613</v>
      </c>
      <c r="F40" s="99">
        <f t="shared" si="0"/>
        <v>84.99999996082984</v>
      </c>
      <c r="G40" s="99">
        <f t="shared" si="0"/>
        <v>85</v>
      </c>
      <c r="H40" s="99" t="str">
        <f t="shared" si="0"/>
        <v/>
      </c>
      <c r="I40" s="99" t="str">
        <f t="shared" si="0"/>
        <v/>
      </c>
      <c r="J40" s="99" t="str">
        <f t="shared" si="0"/>
        <v/>
      </c>
      <c r="K40" s="256">
        <f t="shared" si="0"/>
        <v>85.000000021633994</v>
      </c>
    </row>
    <row r="41" spans="1:11" s="239" customFormat="1" ht="30" customHeight="1" thickBot="1" x14ac:dyDescent="0.25">
      <c r="A41" s="1597"/>
      <c r="B41" s="1597"/>
      <c r="C41" s="1597"/>
      <c r="D41" s="1597"/>
      <c r="E41" s="1597"/>
      <c r="F41" s="1597"/>
      <c r="G41" s="1597"/>
      <c r="H41" s="1597"/>
      <c r="I41" s="1597"/>
      <c r="J41" s="1597"/>
      <c r="K41" s="1597"/>
    </row>
    <row r="42" spans="1:11" s="239" customFormat="1" ht="30" customHeight="1" x14ac:dyDescent="0.2">
      <c r="A42" s="1611">
        <v>28</v>
      </c>
      <c r="B42" s="1614" t="s">
        <v>57</v>
      </c>
      <c r="C42" s="1615"/>
      <c r="D42" s="1615"/>
      <c r="E42" s="1615"/>
      <c r="F42" s="1615"/>
      <c r="G42" s="1615"/>
      <c r="H42" s="1615"/>
      <c r="I42" s="1615"/>
      <c r="J42" s="1615"/>
      <c r="K42" s="1616"/>
    </row>
    <row r="43" spans="1:11" s="239" customFormat="1" ht="30" customHeight="1" x14ac:dyDescent="0.2">
      <c r="A43" s="1612"/>
      <c r="B43" s="1605" t="s">
        <v>8</v>
      </c>
      <c r="C43" s="1606"/>
      <c r="D43" s="1605" t="s">
        <v>58</v>
      </c>
      <c r="E43" s="1617"/>
      <c r="F43" s="1617"/>
      <c r="G43" s="1617"/>
      <c r="H43" s="1617"/>
      <c r="I43" s="1606"/>
      <c r="J43" s="1605" t="s">
        <v>59</v>
      </c>
      <c r="K43" s="1607"/>
    </row>
    <row r="44" spans="1:11" s="239" customFormat="1" ht="30" customHeight="1" x14ac:dyDescent="0.2">
      <c r="A44" s="1612"/>
      <c r="B44" s="1618" t="s">
        <v>636</v>
      </c>
      <c r="C44" s="1619"/>
      <c r="D44" s="1620" t="s">
        <v>637</v>
      </c>
      <c r="E44" s="1621"/>
      <c r="F44" s="1621"/>
      <c r="G44" s="1621"/>
      <c r="H44" s="1621"/>
      <c r="I44" s="1622"/>
      <c r="J44" s="1623">
        <v>6005950</v>
      </c>
      <c r="K44" s="1624"/>
    </row>
    <row r="45" spans="1:11" s="239" customFormat="1" ht="30" customHeight="1" x14ac:dyDescent="0.2">
      <c r="A45" s="1612"/>
      <c r="B45" s="1618" t="s">
        <v>638</v>
      </c>
      <c r="C45" s="1619"/>
      <c r="D45" s="1620" t="s">
        <v>639</v>
      </c>
      <c r="E45" s="1621"/>
      <c r="F45" s="1621"/>
      <c r="G45" s="1621"/>
      <c r="H45" s="1621"/>
      <c r="I45" s="1622"/>
      <c r="J45" s="1623">
        <v>4500000</v>
      </c>
      <c r="K45" s="1624"/>
    </row>
    <row r="46" spans="1:11" s="239" customFormat="1" ht="30" customHeight="1" thickBot="1" x14ac:dyDescent="0.25">
      <c r="A46" s="1612"/>
      <c r="B46" s="1625" t="s">
        <v>640</v>
      </c>
      <c r="C46" s="1626"/>
      <c r="D46" s="1627" t="s">
        <v>641</v>
      </c>
      <c r="E46" s="1628"/>
      <c r="F46" s="1628"/>
      <c r="G46" s="1628"/>
      <c r="H46" s="1628"/>
      <c r="I46" s="1629"/>
      <c r="J46" s="1595">
        <v>1574050</v>
      </c>
      <c r="K46" s="1596"/>
    </row>
    <row r="47" spans="1:11" s="239" customFormat="1" ht="13.9" hidden="1" x14ac:dyDescent="0.3">
      <c r="A47" s="1612"/>
      <c r="B47" s="1610"/>
      <c r="C47" s="1610"/>
      <c r="D47" s="1608"/>
      <c r="E47" s="1608"/>
      <c r="F47" s="1608"/>
      <c r="G47" s="1608"/>
      <c r="H47" s="1608"/>
      <c r="I47" s="1608"/>
      <c r="J47" s="1609"/>
      <c r="K47" s="1609"/>
    </row>
    <row r="48" spans="1:11" s="239" customFormat="1" ht="13.9" hidden="1" x14ac:dyDescent="0.3">
      <c r="A48" s="1612"/>
      <c r="B48" s="1610"/>
      <c r="C48" s="1610"/>
      <c r="D48" s="1608"/>
      <c r="E48" s="1608"/>
      <c r="F48" s="1608"/>
      <c r="G48" s="1608"/>
      <c r="H48" s="1608"/>
      <c r="I48" s="1608"/>
      <c r="J48" s="1609"/>
      <c r="K48" s="1609"/>
    </row>
    <row r="49" spans="1:11" s="239" customFormat="1" ht="13.9" hidden="1" x14ac:dyDescent="0.3">
      <c r="A49" s="1612"/>
      <c r="B49" s="1610"/>
      <c r="C49" s="1610"/>
      <c r="D49" s="1608"/>
      <c r="E49" s="1608"/>
      <c r="F49" s="1608"/>
      <c r="G49" s="1608"/>
      <c r="H49" s="1608"/>
      <c r="I49" s="1608"/>
      <c r="J49" s="1609"/>
      <c r="K49" s="1609"/>
    </row>
    <row r="50" spans="1:11" s="239" customFormat="1" ht="13.9" hidden="1" x14ac:dyDescent="0.3">
      <c r="A50" s="1612"/>
      <c r="B50" s="1610"/>
      <c r="C50" s="1610"/>
      <c r="D50" s="1608"/>
      <c r="E50" s="1608"/>
      <c r="F50" s="1608"/>
      <c r="G50" s="1608"/>
      <c r="H50" s="1608"/>
      <c r="I50" s="1608"/>
      <c r="J50" s="1609"/>
      <c r="K50" s="1609"/>
    </row>
    <row r="51" spans="1:11" s="239" customFormat="1" ht="13.9" hidden="1" x14ac:dyDescent="0.3">
      <c r="A51" s="1612"/>
      <c r="B51" s="1610"/>
      <c r="C51" s="1610"/>
      <c r="D51" s="1608"/>
      <c r="E51" s="1608"/>
      <c r="F51" s="1608"/>
      <c r="G51" s="1608"/>
      <c r="H51" s="1608"/>
      <c r="I51" s="1608"/>
      <c r="J51" s="1609"/>
      <c r="K51" s="1609"/>
    </row>
    <row r="52" spans="1:11" s="239" customFormat="1" ht="14.45" hidden="1" thickBot="1" x14ac:dyDescent="0.35">
      <c r="A52" s="1613"/>
      <c r="B52" s="1610"/>
      <c r="C52" s="1610"/>
      <c r="D52" s="1608"/>
      <c r="E52" s="1608"/>
      <c r="F52" s="1608"/>
      <c r="G52" s="1608"/>
      <c r="H52" s="1608"/>
      <c r="I52" s="1608"/>
      <c r="J52" s="1609"/>
      <c r="K52" s="1609"/>
    </row>
    <row r="53" spans="1:11" s="239" customFormat="1" ht="18" customHeight="1" thickBot="1" x14ac:dyDescent="0.25">
      <c r="A53" s="1597"/>
      <c r="B53" s="1598"/>
      <c r="C53" s="1598"/>
      <c r="D53" s="1598"/>
      <c r="E53" s="1598"/>
      <c r="F53" s="1598"/>
      <c r="G53" s="1598"/>
      <c r="H53" s="1598"/>
      <c r="I53" s="1598"/>
      <c r="J53" s="1598"/>
      <c r="K53" s="1598"/>
    </row>
    <row r="54" spans="1:11" s="239" customFormat="1" ht="42.75" customHeight="1" x14ac:dyDescent="0.2">
      <c r="A54" s="1599">
        <v>29</v>
      </c>
      <c r="B54" s="1602" t="s">
        <v>106</v>
      </c>
      <c r="C54" s="1603"/>
      <c r="D54" s="1603"/>
      <c r="E54" s="1603"/>
      <c r="F54" s="1603"/>
      <c r="G54" s="1603"/>
      <c r="H54" s="1603"/>
      <c r="I54" s="1603"/>
      <c r="J54" s="1603"/>
      <c r="K54" s="1604"/>
    </row>
    <row r="55" spans="1:11" s="201" customFormat="1" ht="49.5" customHeight="1" x14ac:dyDescent="0.2">
      <c r="A55" s="1600"/>
      <c r="B55" s="1605" t="s">
        <v>102</v>
      </c>
      <c r="C55" s="1606"/>
      <c r="D55" s="1605" t="s">
        <v>60</v>
      </c>
      <c r="E55" s="1606"/>
      <c r="F55" s="1605" t="s">
        <v>24</v>
      </c>
      <c r="G55" s="1606"/>
      <c r="H55" s="1605" t="s">
        <v>130</v>
      </c>
      <c r="I55" s="1606"/>
      <c r="J55" s="1605" t="s">
        <v>104</v>
      </c>
      <c r="K55" s="1607"/>
    </row>
    <row r="56" spans="1:11" s="201" customFormat="1" ht="37.5" customHeight="1" x14ac:dyDescent="0.2">
      <c r="A56" s="1600"/>
      <c r="B56" s="1005" t="s">
        <v>181</v>
      </c>
      <c r="C56" s="1006"/>
      <c r="D56" s="1001" t="s">
        <v>182</v>
      </c>
      <c r="E56" s="1002"/>
      <c r="F56" s="1001" t="s">
        <v>183</v>
      </c>
      <c r="G56" s="1002"/>
      <c r="H56" s="1392">
        <v>16000</v>
      </c>
      <c r="I56" s="1393"/>
      <c r="J56" s="1003">
        <v>1090529</v>
      </c>
      <c r="K56" s="1004"/>
    </row>
    <row r="57" spans="1:11" s="201" customFormat="1" ht="52.5" customHeight="1" x14ac:dyDescent="0.2">
      <c r="A57" s="1600"/>
      <c r="B57" s="1005" t="s">
        <v>184</v>
      </c>
      <c r="C57" s="1006"/>
      <c r="D57" s="1001" t="s">
        <v>185</v>
      </c>
      <c r="E57" s="1002"/>
      <c r="F57" s="1001" t="s">
        <v>186</v>
      </c>
      <c r="G57" s="1002"/>
      <c r="H57" s="1392">
        <v>1</v>
      </c>
      <c r="I57" s="1393"/>
      <c r="J57" s="1003">
        <v>79</v>
      </c>
      <c r="K57" s="1004"/>
    </row>
    <row r="58" spans="1:11" s="201" customFormat="1" ht="108" customHeight="1" x14ac:dyDescent="0.2">
      <c r="A58" s="1600"/>
      <c r="B58" s="1005" t="s">
        <v>309</v>
      </c>
      <c r="C58" s="1006"/>
      <c r="D58" s="1001" t="s">
        <v>185</v>
      </c>
      <c r="E58" s="1002"/>
      <c r="F58" s="1001" t="s">
        <v>186</v>
      </c>
      <c r="G58" s="1002"/>
      <c r="H58" s="1392">
        <v>1</v>
      </c>
      <c r="I58" s="1393"/>
      <c r="J58" s="1003">
        <v>79</v>
      </c>
      <c r="K58" s="1004"/>
    </row>
    <row r="59" spans="1:11" s="201" customFormat="1" ht="34.5" customHeight="1" x14ac:dyDescent="0.2">
      <c r="A59" s="1600"/>
      <c r="B59" s="1005" t="s">
        <v>194</v>
      </c>
      <c r="C59" s="1006"/>
      <c r="D59" s="1001" t="s">
        <v>185</v>
      </c>
      <c r="E59" s="1002"/>
      <c r="F59" s="1001" t="s">
        <v>187</v>
      </c>
      <c r="G59" s="1002"/>
      <c r="H59" s="1595">
        <v>1574050</v>
      </c>
      <c r="I59" s="1596"/>
      <c r="J59" s="1003">
        <v>358000000</v>
      </c>
      <c r="K59" s="1004"/>
    </row>
    <row r="60" spans="1:11" s="201" customFormat="1" ht="34.5" customHeight="1" x14ac:dyDescent="0.2">
      <c r="A60" s="1600"/>
      <c r="B60" s="1005" t="s">
        <v>188</v>
      </c>
      <c r="C60" s="1006"/>
      <c r="D60" s="1001" t="s">
        <v>185</v>
      </c>
      <c r="E60" s="1002"/>
      <c r="F60" s="1001" t="s">
        <v>186</v>
      </c>
      <c r="G60" s="1002"/>
      <c r="H60" s="1426">
        <v>1</v>
      </c>
      <c r="I60" s="1427"/>
      <c r="J60" s="1003">
        <v>20</v>
      </c>
      <c r="K60" s="1004"/>
    </row>
    <row r="61" spans="1:11" s="201" customFormat="1" ht="34.5" customHeight="1" x14ac:dyDescent="0.2">
      <c r="A61" s="1600"/>
      <c r="B61" s="1005" t="s">
        <v>189</v>
      </c>
      <c r="C61" s="1006"/>
      <c r="D61" s="1001" t="s">
        <v>185</v>
      </c>
      <c r="E61" s="1002"/>
      <c r="F61" s="1001" t="s">
        <v>186</v>
      </c>
      <c r="G61" s="1002"/>
      <c r="H61" s="1426" t="s">
        <v>211</v>
      </c>
      <c r="I61" s="1427"/>
      <c r="J61" s="1003">
        <v>34</v>
      </c>
      <c r="K61" s="1004"/>
    </row>
    <row r="62" spans="1:11" s="201" customFormat="1" ht="58.5" customHeight="1" x14ac:dyDescent="0.2">
      <c r="A62" s="1600"/>
      <c r="B62" s="1005" t="s">
        <v>190</v>
      </c>
      <c r="C62" s="1006"/>
      <c r="D62" s="1001" t="s">
        <v>182</v>
      </c>
      <c r="E62" s="1002"/>
      <c r="F62" s="1001" t="s">
        <v>191</v>
      </c>
      <c r="G62" s="1002"/>
      <c r="H62" s="1592">
        <v>12</v>
      </c>
      <c r="I62" s="1593"/>
      <c r="J62" s="1003" t="s">
        <v>211</v>
      </c>
      <c r="K62" s="1004"/>
    </row>
    <row r="63" spans="1:11" s="201" customFormat="1" ht="34.5" customHeight="1" x14ac:dyDescent="0.2">
      <c r="A63" s="1600"/>
      <c r="B63" s="1005" t="s">
        <v>192</v>
      </c>
      <c r="C63" s="1006"/>
      <c r="D63" s="1001" t="s">
        <v>182</v>
      </c>
      <c r="E63" s="1002"/>
      <c r="F63" s="1001" t="s">
        <v>191</v>
      </c>
      <c r="G63" s="1002"/>
      <c r="H63" s="1592">
        <v>12</v>
      </c>
      <c r="I63" s="1593"/>
      <c r="J63" s="1003" t="s">
        <v>211</v>
      </c>
      <c r="K63" s="1004"/>
    </row>
    <row r="64" spans="1:11" s="239" customFormat="1" ht="64.5" customHeight="1" x14ac:dyDescent="0.2">
      <c r="A64" s="1601"/>
      <c r="B64" s="1005" t="s">
        <v>193</v>
      </c>
      <c r="C64" s="1006"/>
      <c r="D64" s="1001" t="s">
        <v>185</v>
      </c>
      <c r="E64" s="1002"/>
      <c r="F64" s="1001" t="s">
        <v>186</v>
      </c>
      <c r="G64" s="1002"/>
      <c r="H64" s="1592">
        <v>1</v>
      </c>
      <c r="I64" s="1593"/>
      <c r="J64" s="1003" t="s">
        <v>211</v>
      </c>
      <c r="K64" s="1004"/>
    </row>
    <row r="65" spans="1:11" s="239" customFormat="1" ht="19.5" customHeight="1" x14ac:dyDescent="0.2">
      <c r="A65" s="1594"/>
      <c r="B65" s="1594"/>
      <c r="C65" s="1594"/>
      <c r="D65" s="1594"/>
      <c r="E65" s="1594"/>
      <c r="F65" s="1594"/>
      <c r="G65" s="1594"/>
      <c r="H65" s="1594"/>
      <c r="I65" s="1594"/>
      <c r="J65" s="1594"/>
      <c r="K65" s="1594"/>
    </row>
    <row r="66" spans="1:11" s="96" customFormat="1" x14ac:dyDescent="0.2">
      <c r="A66" s="250">
        <v>30</v>
      </c>
      <c r="B66" s="1589" t="s">
        <v>15</v>
      </c>
      <c r="C66" s="1590"/>
      <c r="D66" s="947" t="s">
        <v>132</v>
      </c>
      <c r="E66" s="948"/>
      <c r="F66" s="948"/>
      <c r="G66" s="948"/>
      <c r="H66" s="948"/>
      <c r="I66" s="948"/>
      <c r="J66" s="948"/>
      <c r="K66" s="1591"/>
    </row>
    <row r="95" spans="1:1" x14ac:dyDescent="0.2">
      <c r="A95" s="257" t="s">
        <v>504</v>
      </c>
    </row>
    <row r="96" spans="1:1" x14ac:dyDescent="0.2">
      <c r="A96" s="257" t="s">
        <v>116</v>
      </c>
    </row>
    <row r="97" spans="1:1" x14ac:dyDescent="0.2">
      <c r="A97" s="257" t="s">
        <v>505</v>
      </c>
    </row>
    <row r="98" spans="1:1" x14ac:dyDescent="0.2">
      <c r="A98" s="257" t="s">
        <v>506</v>
      </c>
    </row>
    <row r="99" spans="1:1" x14ac:dyDescent="0.2">
      <c r="A99" s="257" t="s">
        <v>507</v>
      </c>
    </row>
    <row r="100" spans="1:1" x14ac:dyDescent="0.2">
      <c r="A100" s="257" t="s">
        <v>508</v>
      </c>
    </row>
    <row r="101" spans="1:1" x14ac:dyDescent="0.2">
      <c r="A101" s="257" t="s">
        <v>509</v>
      </c>
    </row>
    <row r="102" spans="1:1" x14ac:dyDescent="0.2">
      <c r="A102" s="257" t="s">
        <v>510</v>
      </c>
    </row>
    <row r="103" spans="1:1" x14ac:dyDescent="0.2">
      <c r="A103" s="257" t="s">
        <v>511</v>
      </c>
    </row>
    <row r="104" spans="1:1" x14ac:dyDescent="0.2">
      <c r="A104" s="257" t="s">
        <v>512</v>
      </c>
    </row>
    <row r="105" spans="1:1" x14ac:dyDescent="0.2">
      <c r="A105" s="257" t="s">
        <v>513</v>
      </c>
    </row>
    <row r="106" spans="1:1" x14ac:dyDescent="0.2">
      <c r="A106" s="257" t="s">
        <v>514</v>
      </c>
    </row>
    <row r="107" spans="1:1" x14ac:dyDescent="0.2">
      <c r="A107" s="257" t="s">
        <v>515</v>
      </c>
    </row>
    <row r="108" spans="1:1" x14ac:dyDescent="0.2">
      <c r="A108" s="257" t="s">
        <v>516</v>
      </c>
    </row>
    <row r="109" spans="1:1" x14ac:dyDescent="0.2">
      <c r="A109" s="257" t="s">
        <v>517</v>
      </c>
    </row>
    <row r="110" spans="1:1" x14ac:dyDescent="0.2">
      <c r="A110" s="257" t="s">
        <v>518</v>
      </c>
    </row>
    <row r="111" spans="1:1" x14ac:dyDescent="0.2">
      <c r="A111" s="257" t="s">
        <v>519</v>
      </c>
    </row>
    <row r="112" spans="1:1" x14ac:dyDescent="0.2">
      <c r="A112" s="257" t="s">
        <v>520</v>
      </c>
    </row>
    <row r="113" spans="1:1" ht="15" x14ac:dyDescent="0.25">
      <c r="A113" s="175"/>
    </row>
    <row r="114" spans="1:1" ht="15" x14ac:dyDescent="0.25">
      <c r="A114" s="175"/>
    </row>
    <row r="115" spans="1:1" x14ac:dyDescent="0.2">
      <c r="A115" s="258" t="s">
        <v>178</v>
      </c>
    </row>
    <row r="116" spans="1:1" x14ac:dyDescent="0.2">
      <c r="A116" s="258" t="s">
        <v>521</v>
      </c>
    </row>
    <row r="117" spans="1:1" x14ac:dyDescent="0.2">
      <c r="A117" s="258" t="s">
        <v>522</v>
      </c>
    </row>
    <row r="118" spans="1:1" x14ac:dyDescent="0.2">
      <c r="A118" s="258" t="s">
        <v>523</v>
      </c>
    </row>
    <row r="119" spans="1:1" ht="15" x14ac:dyDescent="0.25">
      <c r="A119" s="175"/>
    </row>
    <row r="120" spans="1:1" ht="15" x14ac:dyDescent="0.25">
      <c r="A120" s="175"/>
    </row>
    <row r="121" spans="1:1" x14ac:dyDescent="0.2">
      <c r="A121" s="257" t="s">
        <v>524</v>
      </c>
    </row>
    <row r="122" spans="1:1" x14ac:dyDescent="0.2">
      <c r="A122" s="257" t="s">
        <v>525</v>
      </c>
    </row>
    <row r="123" spans="1:1" x14ac:dyDescent="0.2">
      <c r="A123" s="257" t="s">
        <v>526</v>
      </c>
    </row>
    <row r="124" spans="1:1" x14ac:dyDescent="0.2">
      <c r="A124" s="257" t="s">
        <v>527</v>
      </c>
    </row>
    <row r="125" spans="1:1" x14ac:dyDescent="0.2">
      <c r="A125" s="257" t="s">
        <v>528</v>
      </c>
    </row>
    <row r="126" spans="1:1" x14ac:dyDescent="0.2">
      <c r="A126" s="257" t="s">
        <v>493</v>
      </c>
    </row>
    <row r="127" spans="1:1" x14ac:dyDescent="0.2">
      <c r="A127" s="257" t="s">
        <v>529</v>
      </c>
    </row>
    <row r="128" spans="1:1" x14ac:dyDescent="0.2">
      <c r="A128" s="257" t="s">
        <v>530</v>
      </c>
    </row>
    <row r="129" spans="1:1" x14ac:dyDescent="0.2">
      <c r="A129" s="257" t="s">
        <v>531</v>
      </c>
    </row>
    <row r="130" spans="1:1" x14ac:dyDescent="0.2">
      <c r="A130" s="257" t="s">
        <v>319</v>
      </c>
    </row>
    <row r="131" spans="1:1" x14ac:dyDescent="0.2">
      <c r="A131" s="257" t="s">
        <v>532</v>
      </c>
    </row>
    <row r="132" spans="1:1" x14ac:dyDescent="0.2">
      <c r="A132" s="257" t="s">
        <v>533</v>
      </c>
    </row>
    <row r="133" spans="1:1" x14ac:dyDescent="0.2">
      <c r="A133" s="257" t="s">
        <v>534</v>
      </c>
    </row>
    <row r="134" spans="1:1" x14ac:dyDescent="0.2">
      <c r="A134" s="257" t="s">
        <v>535</v>
      </c>
    </row>
    <row r="135" spans="1:1" x14ac:dyDescent="0.2">
      <c r="A135" s="257" t="s">
        <v>536</v>
      </c>
    </row>
    <row r="136" spans="1:1" x14ac:dyDescent="0.2">
      <c r="A136" s="257" t="s">
        <v>537</v>
      </c>
    </row>
    <row r="137" spans="1:1" x14ac:dyDescent="0.2">
      <c r="A137" s="257" t="s">
        <v>538</v>
      </c>
    </row>
    <row r="138" spans="1:1" x14ac:dyDescent="0.2">
      <c r="A138" s="257" t="s">
        <v>539</v>
      </c>
    </row>
    <row r="139" spans="1:1" x14ac:dyDescent="0.2">
      <c r="A139" s="257" t="s">
        <v>540</v>
      </c>
    </row>
    <row r="140" spans="1:1" x14ac:dyDescent="0.2">
      <c r="A140" s="257" t="s">
        <v>541</v>
      </c>
    </row>
    <row r="141" spans="1:1" x14ac:dyDescent="0.2">
      <c r="A141" s="257" t="s">
        <v>542</v>
      </c>
    </row>
    <row r="142" spans="1:1" x14ac:dyDescent="0.2">
      <c r="A142" s="257" t="s">
        <v>543</v>
      </c>
    </row>
    <row r="143" spans="1:1" x14ac:dyDescent="0.2">
      <c r="A143" s="257" t="s">
        <v>544</v>
      </c>
    </row>
    <row r="144" spans="1:1" x14ac:dyDescent="0.2">
      <c r="A144" s="257" t="s">
        <v>545</v>
      </c>
    </row>
    <row r="145" spans="1:1" x14ac:dyDescent="0.2">
      <c r="A145" s="257" t="s">
        <v>546</v>
      </c>
    </row>
    <row r="146" spans="1:1" x14ac:dyDescent="0.2">
      <c r="A146" s="257" t="s">
        <v>547</v>
      </c>
    </row>
    <row r="147" spans="1:1" x14ac:dyDescent="0.2">
      <c r="A147" s="257" t="s">
        <v>548</v>
      </c>
    </row>
    <row r="148" spans="1:1" x14ac:dyDescent="0.2">
      <c r="A148" s="257" t="s">
        <v>549</v>
      </c>
    </row>
    <row r="149" spans="1:1" x14ac:dyDescent="0.2">
      <c r="A149" s="257" t="s">
        <v>550</v>
      </c>
    </row>
    <row r="150" spans="1:1" x14ac:dyDescent="0.2">
      <c r="A150" s="257" t="s">
        <v>551</v>
      </c>
    </row>
    <row r="151" spans="1:1" x14ac:dyDescent="0.2">
      <c r="A151" s="257" t="s">
        <v>552</v>
      </c>
    </row>
    <row r="152" spans="1:1" x14ac:dyDescent="0.2">
      <c r="A152" s="257" t="s">
        <v>553</v>
      </c>
    </row>
    <row r="153" spans="1:1" x14ac:dyDescent="0.2">
      <c r="A153" s="257" t="s">
        <v>554</v>
      </c>
    </row>
    <row r="154" spans="1:1" x14ac:dyDescent="0.2">
      <c r="A154" s="257" t="s">
        <v>555</v>
      </c>
    </row>
    <row r="155" spans="1:1" x14ac:dyDescent="0.2">
      <c r="A155" s="257" t="s">
        <v>556</v>
      </c>
    </row>
    <row r="156" spans="1:1" x14ac:dyDescent="0.2">
      <c r="A156" s="257" t="s">
        <v>557</v>
      </c>
    </row>
    <row r="157" spans="1:1" x14ac:dyDescent="0.2">
      <c r="A157" s="257" t="s">
        <v>558</v>
      </c>
    </row>
    <row r="158" spans="1:1" ht="15" x14ac:dyDescent="0.25">
      <c r="A158" s="175"/>
    </row>
    <row r="159" spans="1:1" ht="15" x14ac:dyDescent="0.25">
      <c r="A159" s="175"/>
    </row>
    <row r="160" spans="1:1" x14ac:dyDescent="0.2">
      <c r="A160" s="96" t="s">
        <v>92</v>
      </c>
    </row>
    <row r="161" spans="1:1" x14ac:dyDescent="0.2">
      <c r="A161" s="96" t="s">
        <v>93</v>
      </c>
    </row>
    <row r="162" spans="1:1" ht="15" x14ac:dyDescent="0.25">
      <c r="A162" s="175"/>
    </row>
    <row r="163" spans="1:1" ht="15" x14ac:dyDescent="0.25">
      <c r="A163" s="175"/>
    </row>
    <row r="164" spans="1:1" x14ac:dyDescent="0.2">
      <c r="A164" s="96" t="s">
        <v>559</v>
      </c>
    </row>
    <row r="165" spans="1:1" x14ac:dyDescent="0.2">
      <c r="A165" s="96" t="s">
        <v>560</v>
      </c>
    </row>
    <row r="166" spans="1:1" x14ac:dyDescent="0.2">
      <c r="A166" s="96" t="s">
        <v>318</v>
      </c>
    </row>
    <row r="167" spans="1:1" x14ac:dyDescent="0.2">
      <c r="A167" s="96" t="s">
        <v>561</v>
      </c>
    </row>
    <row r="168" spans="1:1" ht="15" x14ac:dyDescent="0.25">
      <c r="A168" s="175"/>
    </row>
    <row r="169" spans="1:1" ht="15" x14ac:dyDescent="0.25">
      <c r="A169" s="175"/>
    </row>
    <row r="170" spans="1:1" x14ac:dyDescent="0.2">
      <c r="A170" s="96" t="s">
        <v>562</v>
      </c>
    </row>
    <row r="171" spans="1:1" x14ac:dyDescent="0.2">
      <c r="A171" s="96" t="s">
        <v>563</v>
      </c>
    </row>
    <row r="172" spans="1:1" x14ac:dyDescent="0.2">
      <c r="A172" s="96" t="s">
        <v>317</v>
      </c>
    </row>
    <row r="173" spans="1:1" x14ac:dyDescent="0.2">
      <c r="A173" s="96" t="s">
        <v>564</v>
      </c>
    </row>
    <row r="174" spans="1:1" x14ac:dyDescent="0.2">
      <c r="A174" s="96" t="s">
        <v>565</v>
      </c>
    </row>
    <row r="175" spans="1:1" x14ac:dyDescent="0.2">
      <c r="A175" s="96" t="s">
        <v>566</v>
      </c>
    </row>
  </sheetData>
  <mergeCells count="158">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B22:C22"/>
    <mergeCell ref="D22:K22"/>
    <mergeCell ref="B23:C23"/>
    <mergeCell ref="D23:K23"/>
    <mergeCell ref="B24:C24"/>
    <mergeCell ref="D24:K24"/>
    <mergeCell ref="B18:C18"/>
    <mergeCell ref="D18:K18"/>
    <mergeCell ref="B19:C19"/>
    <mergeCell ref="D19:K19"/>
    <mergeCell ref="A20:K20"/>
    <mergeCell ref="B21:C21"/>
    <mergeCell ref="D21:K21"/>
    <mergeCell ref="A28:K28"/>
    <mergeCell ref="B29:C29"/>
    <mergeCell ref="D29:K29"/>
    <mergeCell ref="B30:C30"/>
    <mergeCell ref="D30:K30"/>
    <mergeCell ref="B31:C31"/>
    <mergeCell ref="D31:K31"/>
    <mergeCell ref="B25:C25"/>
    <mergeCell ref="D25:K25"/>
    <mergeCell ref="B26:C26"/>
    <mergeCell ref="D26:K26"/>
    <mergeCell ref="B27:C27"/>
    <mergeCell ref="D27:K27"/>
    <mergeCell ref="B34:C34"/>
    <mergeCell ref="D34:K34"/>
    <mergeCell ref="A35:K35"/>
    <mergeCell ref="A36:C36"/>
    <mergeCell ref="B37:C37"/>
    <mergeCell ref="B38:C38"/>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6:C66"/>
    <mergeCell ref="D66:K66"/>
    <mergeCell ref="B64:C64"/>
    <mergeCell ref="D64:E64"/>
    <mergeCell ref="F64:G64"/>
    <mergeCell ref="H64:I64"/>
    <mergeCell ref="J64:K64"/>
    <mergeCell ref="A65:K65"/>
    <mergeCell ref="B62:C62"/>
    <mergeCell ref="D62:E62"/>
    <mergeCell ref="F62:G62"/>
    <mergeCell ref="H62:I62"/>
    <mergeCell ref="J62:K62"/>
    <mergeCell ref="B63:C63"/>
    <mergeCell ref="D63:E63"/>
    <mergeCell ref="F63:G63"/>
    <mergeCell ref="H63:I63"/>
    <mergeCell ref="J63:K63"/>
  </mergeCells>
  <conditionalFormatting sqref="F33:G33 J33:K33">
    <cfRule type="containsText" dxfId="54" priority="5" stopIfTrue="1" operator="containsText" text="wybierz">
      <formula>NOT(ISERROR(SEARCH("wybierz",F33)))</formula>
    </cfRule>
  </conditionalFormatting>
  <conditionalFormatting sqref="D22:D24">
    <cfRule type="containsText" dxfId="53" priority="4" stopIfTrue="1" operator="containsText" text="wybierz">
      <formula>NOT(ISERROR(SEARCH("wybierz",D22)))</formula>
    </cfRule>
  </conditionalFormatting>
  <conditionalFormatting sqref="D25">
    <cfRule type="containsText" dxfId="52" priority="3" stopIfTrue="1" operator="containsText" text="wybierz">
      <formula>NOT(ISERROR(SEARCH("wybierz",D25)))</formula>
    </cfRule>
  </conditionalFormatting>
  <conditionalFormatting sqref="E10">
    <cfRule type="containsText" dxfId="51" priority="2" stopIfTrue="1" operator="containsText" text="wybierz">
      <formula>NOT(ISERROR(SEARCH("wybierz",E10)))</formula>
    </cfRule>
  </conditionalFormatting>
  <conditionalFormatting sqref="D26">
    <cfRule type="containsText" dxfId="50" priority="1" stopIfTrue="1" operator="containsText" text="wybierz">
      <formula>NOT(ISERROR(SEARCH("wybierz",D26)))</formula>
    </cfRule>
  </conditionalFormatting>
  <dataValidations count="7">
    <dataValidation allowBlank="1" showInputMessage="1" showErrorMessage="1" prompt="zgodnie z właściwym PO" sqref="E11:K13"/>
    <dataValidation type="list" allowBlank="1" showInputMessage="1" showErrorMessage="1" prompt="wybierz Cel Tematyczny" sqref="D22:K22">
      <formula1>$A$909:$A$912</formula1>
    </dataValidation>
    <dataValidation type="list" allowBlank="1" showInputMessage="1" showErrorMessage="1" prompt="wybierz fundusz" sqref="D21:K21">
      <formula1>$A$905:$A$906</formula1>
    </dataValidation>
    <dataValidation type="list" allowBlank="1" showInputMessage="1" showErrorMessage="1" prompt="wybierz narzędzie PP" sqref="D19">
      <formula1>$A$870:$A$902</formula1>
    </dataValidation>
    <dataValidation type="list" allowBlank="1" showInputMessage="1" showErrorMessage="1" prompt="wybierz PI z listy" sqref="D23:K23">
      <formula1>$A$915:$A$920</formula1>
    </dataValidation>
    <dataValidation type="list" allowBlank="1" showInputMessage="1" showErrorMessage="1" sqref="D18">
      <formula1>$A$867:$A$868</formula1>
    </dataValidation>
    <dataValidation type="list" allowBlank="1" showInputMessage="1" showErrorMessage="1" sqref="E10:K10">
      <formula1>$L$9:$N$9</formula1>
    </dataValidation>
  </dataValidations>
  <pageMargins left="0.7" right="0.7" top="0.75" bottom="0.75" header="0.3" footer="0.3"/>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2"/>
  <sheetViews>
    <sheetView view="pageBreakPreview" topLeftCell="A40" zoomScale="75" zoomScaleNormal="100" zoomScaleSheetLayoutView="75" workbookViewId="0">
      <selection activeCell="C55" sqref="C55"/>
    </sheetView>
  </sheetViews>
  <sheetFormatPr defaultColWidth="9.140625"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3">
      <c r="A1" s="704" t="s">
        <v>39</v>
      </c>
      <c r="B1" s="705"/>
      <c r="C1" s="705"/>
      <c r="D1" s="705"/>
      <c r="E1" s="705"/>
      <c r="F1" s="705"/>
      <c r="G1" s="705"/>
      <c r="H1" s="705"/>
      <c r="I1" s="706"/>
    </row>
    <row r="2" spans="1:9" ht="30" customHeight="1" thickBot="1" x14ac:dyDescent="0.25">
      <c r="A2" s="118">
        <v>1</v>
      </c>
      <c r="B2" s="707" t="s">
        <v>99</v>
      </c>
      <c r="C2" s="707"/>
      <c r="D2" s="707"/>
      <c r="E2" s="708"/>
      <c r="F2" s="709"/>
      <c r="G2" s="709"/>
      <c r="H2" s="709"/>
      <c r="I2" s="710"/>
    </row>
    <row r="3" spans="1:9" ht="15" customHeight="1" thickBot="1" x14ac:dyDescent="0.35">
      <c r="A3" s="592"/>
      <c r="B3" s="592"/>
      <c r="C3" s="592"/>
      <c r="D3" s="592"/>
      <c r="E3" s="592"/>
      <c r="F3" s="592"/>
      <c r="G3" s="592"/>
      <c r="H3" s="592"/>
      <c r="I3" s="592"/>
    </row>
    <row r="4" spans="1:9" ht="30" customHeight="1" x14ac:dyDescent="0.2">
      <c r="A4" s="691" t="s">
        <v>4</v>
      </c>
      <c r="B4" s="692"/>
      <c r="C4" s="692"/>
      <c r="D4" s="692"/>
      <c r="E4" s="692"/>
      <c r="F4" s="692"/>
      <c r="G4" s="692"/>
      <c r="H4" s="692"/>
      <c r="I4" s="693"/>
    </row>
    <row r="5" spans="1:9" ht="30" customHeight="1" x14ac:dyDescent="0.3">
      <c r="A5" s="117">
        <v>2</v>
      </c>
      <c r="B5" s="702" t="s">
        <v>30</v>
      </c>
      <c r="C5" s="702"/>
      <c r="D5" s="703"/>
      <c r="E5" s="599"/>
      <c r="F5" s="599"/>
      <c r="G5" s="599"/>
      <c r="H5" s="599"/>
      <c r="I5" s="600"/>
    </row>
    <row r="6" spans="1:9" ht="30" customHeight="1" x14ac:dyDescent="0.25">
      <c r="A6" s="117">
        <v>3</v>
      </c>
      <c r="B6" s="697" t="s">
        <v>96</v>
      </c>
      <c r="C6" s="697"/>
      <c r="D6" s="698"/>
      <c r="E6" s="699"/>
      <c r="F6" s="700"/>
      <c r="G6" s="700"/>
      <c r="H6" s="700"/>
      <c r="I6" s="701"/>
    </row>
    <row r="7" spans="1:9" ht="30" customHeight="1" x14ac:dyDescent="0.25">
      <c r="A7" s="117">
        <v>4</v>
      </c>
      <c r="B7" s="697" t="s">
        <v>40</v>
      </c>
      <c r="C7" s="697"/>
      <c r="D7" s="698"/>
      <c r="E7" s="699"/>
      <c r="F7" s="700"/>
      <c r="G7" s="700"/>
      <c r="H7" s="700"/>
      <c r="I7" s="701"/>
    </row>
    <row r="8" spans="1:9" ht="30" customHeight="1" x14ac:dyDescent="0.25">
      <c r="A8" s="117">
        <v>5</v>
      </c>
      <c r="B8" s="697" t="s">
        <v>45</v>
      </c>
      <c r="C8" s="697"/>
      <c r="D8" s="698"/>
      <c r="E8" s="699"/>
      <c r="F8" s="700"/>
      <c r="G8" s="700"/>
      <c r="H8" s="700"/>
      <c r="I8" s="701"/>
    </row>
    <row r="9" spans="1:9" ht="54.75" customHeight="1" thickBot="1" x14ac:dyDescent="0.25">
      <c r="A9" s="118">
        <v>6</v>
      </c>
      <c r="B9" s="687" t="s">
        <v>31</v>
      </c>
      <c r="C9" s="687"/>
      <c r="D9" s="688"/>
      <c r="E9" s="689"/>
      <c r="F9" s="689"/>
      <c r="G9" s="689"/>
      <c r="H9" s="689"/>
      <c r="I9" s="690"/>
    </row>
    <row r="10" spans="1:9" ht="15" customHeight="1" thickBot="1" x14ac:dyDescent="0.35">
      <c r="A10" s="592"/>
      <c r="B10" s="592"/>
      <c r="C10" s="592"/>
      <c r="D10" s="592"/>
      <c r="E10" s="592"/>
      <c r="F10" s="592"/>
      <c r="G10" s="592"/>
      <c r="H10" s="592"/>
      <c r="I10" s="592"/>
    </row>
    <row r="11" spans="1:9" ht="30" customHeight="1" x14ac:dyDescent="0.3">
      <c r="A11" s="691" t="s">
        <v>41</v>
      </c>
      <c r="B11" s="692"/>
      <c r="C11" s="692"/>
      <c r="D11" s="692"/>
      <c r="E11" s="692"/>
      <c r="F11" s="692"/>
      <c r="G11" s="692"/>
      <c r="H11" s="692"/>
      <c r="I11" s="693"/>
    </row>
    <row r="12" spans="1:9" ht="30" customHeight="1" x14ac:dyDescent="0.2">
      <c r="A12" s="122">
        <v>7</v>
      </c>
      <c r="B12" s="121" t="s">
        <v>73</v>
      </c>
      <c r="C12" s="694"/>
      <c r="D12" s="695"/>
      <c r="E12" s="695"/>
      <c r="F12" s="695"/>
      <c r="G12" s="695"/>
      <c r="H12" s="696"/>
      <c r="I12" s="13"/>
    </row>
    <row r="13" spans="1:9" ht="30" customHeight="1" x14ac:dyDescent="0.2">
      <c r="A13" s="680">
        <v>8</v>
      </c>
      <c r="B13" s="682" t="s">
        <v>129</v>
      </c>
      <c r="C13" s="678"/>
      <c r="D13" s="678"/>
      <c r="E13" s="678"/>
      <c r="F13" s="678"/>
      <c r="G13" s="678"/>
      <c r="H13" s="678"/>
      <c r="I13" s="679"/>
    </row>
    <row r="14" spans="1:9" ht="30" customHeight="1" x14ac:dyDescent="0.2">
      <c r="A14" s="680"/>
      <c r="B14" s="682"/>
      <c r="C14" s="678"/>
      <c r="D14" s="678"/>
      <c r="E14" s="678"/>
      <c r="F14" s="678"/>
      <c r="G14" s="678"/>
      <c r="H14" s="678"/>
      <c r="I14" s="679"/>
    </row>
    <row r="15" spans="1:9" ht="30" customHeight="1" x14ac:dyDescent="0.2">
      <c r="A15" s="680"/>
      <c r="B15" s="682"/>
      <c r="C15" s="678"/>
      <c r="D15" s="678"/>
      <c r="E15" s="678"/>
      <c r="F15" s="678"/>
      <c r="G15" s="678"/>
      <c r="H15" s="678"/>
      <c r="I15" s="679"/>
    </row>
    <row r="16" spans="1:9" ht="30" customHeight="1" x14ac:dyDescent="0.2">
      <c r="A16" s="674">
        <v>9</v>
      </c>
      <c r="B16" s="676" t="s">
        <v>128</v>
      </c>
      <c r="C16" s="678"/>
      <c r="D16" s="678"/>
      <c r="E16" s="678"/>
      <c r="F16" s="678"/>
      <c r="G16" s="678"/>
      <c r="H16" s="678"/>
      <c r="I16" s="679"/>
    </row>
    <row r="17" spans="1:9" ht="30" customHeight="1" x14ac:dyDescent="0.2">
      <c r="A17" s="675"/>
      <c r="B17" s="677"/>
      <c r="C17" s="678"/>
      <c r="D17" s="678"/>
      <c r="E17" s="678"/>
      <c r="F17" s="678"/>
      <c r="G17" s="678"/>
      <c r="H17" s="678"/>
      <c r="I17" s="679"/>
    </row>
    <row r="18" spans="1:9" ht="30" customHeight="1" x14ac:dyDescent="0.2">
      <c r="A18" s="680">
        <v>10</v>
      </c>
      <c r="B18" s="682" t="s">
        <v>118</v>
      </c>
      <c r="C18" s="684"/>
      <c r="D18" s="685"/>
      <c r="E18" s="685"/>
      <c r="F18" s="685"/>
      <c r="G18" s="685"/>
      <c r="H18" s="686"/>
      <c r="I18" s="20"/>
    </row>
    <row r="19" spans="1:9" ht="30" customHeight="1" x14ac:dyDescent="0.2">
      <c r="A19" s="680"/>
      <c r="B19" s="682"/>
      <c r="C19" s="662" t="s">
        <v>0</v>
      </c>
      <c r="D19" s="662"/>
      <c r="E19" s="660"/>
      <c r="F19" s="660"/>
      <c r="G19" s="660"/>
      <c r="H19" s="660"/>
      <c r="I19" s="661"/>
    </row>
    <row r="20" spans="1:9" ht="30" customHeight="1" x14ac:dyDescent="0.2">
      <c r="A20" s="680"/>
      <c r="B20" s="682"/>
      <c r="C20" s="662" t="s">
        <v>126</v>
      </c>
      <c r="D20" s="662"/>
      <c r="E20" s="660"/>
      <c r="F20" s="660"/>
      <c r="G20" s="660"/>
      <c r="H20" s="660"/>
      <c r="I20" s="661"/>
    </row>
    <row r="21" spans="1:9" ht="30" customHeight="1" x14ac:dyDescent="0.2">
      <c r="A21" s="680"/>
      <c r="B21" s="682"/>
      <c r="C21" s="662" t="s">
        <v>1</v>
      </c>
      <c r="D21" s="662"/>
      <c r="E21" s="660"/>
      <c r="F21" s="663"/>
      <c r="G21" s="663"/>
      <c r="H21" s="663"/>
      <c r="I21" s="664"/>
    </row>
    <row r="22" spans="1:9" ht="30" customHeight="1" x14ac:dyDescent="0.2">
      <c r="A22" s="674"/>
      <c r="B22" s="676"/>
      <c r="C22" s="662" t="s">
        <v>125</v>
      </c>
      <c r="D22" s="662"/>
      <c r="E22" s="660"/>
      <c r="F22" s="663"/>
      <c r="G22" s="663"/>
      <c r="H22" s="663"/>
      <c r="I22" s="664"/>
    </row>
    <row r="23" spans="1:9" ht="30" customHeight="1" thickBot="1" x14ac:dyDescent="0.25">
      <c r="A23" s="681"/>
      <c r="B23" s="683"/>
      <c r="C23" s="665" t="s">
        <v>17</v>
      </c>
      <c r="D23" s="665"/>
      <c r="E23" s="666"/>
      <c r="F23" s="666"/>
      <c r="G23" s="666"/>
      <c r="H23" s="666"/>
      <c r="I23" s="667"/>
    </row>
    <row r="24" spans="1:9" ht="15" customHeight="1" thickBot="1" x14ac:dyDescent="0.35">
      <c r="A24" s="651"/>
      <c r="B24" s="651"/>
      <c r="C24" s="651"/>
      <c r="D24" s="651"/>
      <c r="E24" s="651"/>
      <c r="F24" s="651"/>
      <c r="G24" s="651"/>
      <c r="H24" s="651"/>
      <c r="I24" s="3"/>
    </row>
    <row r="25" spans="1:9" ht="30" customHeight="1" x14ac:dyDescent="0.3">
      <c r="A25" s="39">
        <v>11</v>
      </c>
      <c r="B25" s="27" t="s">
        <v>18</v>
      </c>
      <c r="C25" s="668"/>
      <c r="D25" s="669"/>
      <c r="E25" s="669"/>
      <c r="F25" s="669"/>
      <c r="G25" s="669"/>
      <c r="H25" s="669"/>
      <c r="I25" s="670"/>
    </row>
    <row r="26" spans="1:9" ht="45" customHeight="1" thickBot="1" x14ac:dyDescent="0.25">
      <c r="A26" s="118">
        <v>12</v>
      </c>
      <c r="B26" s="28" t="s">
        <v>42</v>
      </c>
      <c r="C26" s="671"/>
      <c r="D26" s="672"/>
      <c r="E26" s="672"/>
      <c r="F26" s="672"/>
      <c r="G26" s="672"/>
      <c r="H26" s="672"/>
      <c r="I26" s="673"/>
    </row>
    <row r="27" spans="1:9" ht="15" customHeight="1" thickBot="1" x14ac:dyDescent="0.35">
      <c r="A27" s="651"/>
      <c r="B27" s="651"/>
      <c r="C27" s="651"/>
      <c r="D27" s="651"/>
      <c r="E27" s="651"/>
      <c r="F27" s="651"/>
      <c r="G27" s="651"/>
      <c r="H27" s="651"/>
      <c r="I27" s="4"/>
    </row>
    <row r="28" spans="1:9" ht="30" customHeight="1" x14ac:dyDescent="0.3">
      <c r="A28" s="39">
        <v>13</v>
      </c>
      <c r="B28" s="27" t="s">
        <v>43</v>
      </c>
      <c r="C28" s="668"/>
      <c r="D28" s="669"/>
      <c r="E28" s="669"/>
      <c r="F28" s="669"/>
      <c r="G28" s="669"/>
      <c r="H28" s="669"/>
      <c r="I28" s="670"/>
    </row>
    <row r="29" spans="1:9" ht="30" customHeight="1" x14ac:dyDescent="0.3">
      <c r="A29" s="117">
        <v>14</v>
      </c>
      <c r="B29" s="29" t="s">
        <v>44</v>
      </c>
      <c r="C29" s="648"/>
      <c r="D29" s="649"/>
      <c r="E29" s="649"/>
      <c r="F29" s="649"/>
      <c r="G29" s="649"/>
      <c r="H29" s="649"/>
      <c r="I29" s="650"/>
    </row>
    <row r="30" spans="1:9" ht="30" customHeight="1" thickBot="1" x14ac:dyDescent="0.35">
      <c r="A30" s="117">
        <v>15</v>
      </c>
      <c r="B30" s="29" t="s">
        <v>2</v>
      </c>
      <c r="C30" s="648"/>
      <c r="D30" s="649"/>
      <c r="E30" s="649"/>
      <c r="F30" s="649"/>
      <c r="G30" s="649"/>
      <c r="H30" s="649"/>
      <c r="I30" s="650"/>
    </row>
    <row r="31" spans="1:9" ht="15" customHeight="1" thickBot="1" x14ac:dyDescent="0.35">
      <c r="A31" s="651"/>
      <c r="B31" s="651"/>
      <c r="C31" s="651"/>
      <c r="D31" s="651"/>
      <c r="E31" s="651"/>
      <c r="F31" s="651"/>
      <c r="G31" s="651"/>
      <c r="H31" s="651"/>
      <c r="I31" s="651"/>
    </row>
    <row r="32" spans="1:9" ht="30" customHeight="1" x14ac:dyDescent="0.3">
      <c r="A32" s="39">
        <v>16</v>
      </c>
      <c r="B32" s="27" t="s">
        <v>12</v>
      </c>
      <c r="C32" s="652"/>
      <c r="D32" s="652"/>
      <c r="E32" s="652"/>
      <c r="F32" s="652"/>
      <c r="G32" s="652"/>
      <c r="H32" s="652"/>
      <c r="I32" s="653"/>
    </row>
    <row r="33" spans="1:18" ht="30" customHeight="1" thickBot="1" x14ac:dyDescent="0.25">
      <c r="A33" s="118">
        <v>17</v>
      </c>
      <c r="B33" s="28" t="s">
        <v>13</v>
      </c>
      <c r="C33" s="654"/>
      <c r="D33" s="654"/>
      <c r="E33" s="654"/>
      <c r="F33" s="654"/>
      <c r="G33" s="654"/>
      <c r="H33" s="654"/>
      <c r="I33" s="655"/>
    </row>
    <row r="34" spans="1:18" ht="15" customHeight="1" thickBot="1" x14ac:dyDescent="0.35">
      <c r="A34" s="656"/>
      <c r="B34" s="656"/>
      <c r="C34" s="656"/>
      <c r="D34" s="656"/>
      <c r="E34" s="656"/>
      <c r="F34" s="656"/>
      <c r="G34" s="656"/>
      <c r="H34" s="656"/>
      <c r="I34" s="656"/>
    </row>
    <row r="35" spans="1:18" ht="30" customHeight="1" x14ac:dyDescent="0.2">
      <c r="A35" s="39">
        <v>18</v>
      </c>
      <c r="B35" s="27" t="s">
        <v>46</v>
      </c>
      <c r="C35" s="30" t="s">
        <v>47</v>
      </c>
      <c r="D35" s="66"/>
      <c r="E35" s="32" t="s">
        <v>48</v>
      </c>
      <c r="F35" s="14"/>
      <c r="G35" s="30" t="s">
        <v>49</v>
      </c>
      <c r="H35" s="657"/>
      <c r="I35" s="658"/>
    </row>
    <row r="36" spans="1:18" ht="30" customHeight="1" thickBot="1" x14ac:dyDescent="0.25">
      <c r="A36" s="118">
        <v>19</v>
      </c>
      <c r="B36" s="28" t="s">
        <v>25</v>
      </c>
      <c r="C36" s="31" t="s">
        <v>47</v>
      </c>
      <c r="D36" s="134"/>
      <c r="E36" s="33" t="s">
        <v>48</v>
      </c>
      <c r="F36" s="135"/>
      <c r="G36" s="31" t="s">
        <v>49</v>
      </c>
      <c r="H36" s="635"/>
      <c r="I36" s="636"/>
    </row>
    <row r="37" spans="1:18" ht="15" customHeight="1" thickBot="1" x14ac:dyDescent="0.35">
      <c r="A37" s="659"/>
      <c r="B37" s="659"/>
      <c r="C37" s="659"/>
      <c r="D37" s="659"/>
      <c r="E37" s="659"/>
      <c r="F37" s="659"/>
      <c r="G37" s="659"/>
      <c r="H37" s="659"/>
      <c r="I37" s="659"/>
    </row>
    <row r="38" spans="1:18" ht="30" customHeight="1" x14ac:dyDescent="0.2">
      <c r="A38" s="39">
        <v>20</v>
      </c>
      <c r="B38" s="27" t="s">
        <v>21</v>
      </c>
      <c r="C38" s="657"/>
      <c r="D38" s="657"/>
      <c r="E38" s="657"/>
      <c r="F38" s="657"/>
      <c r="G38" s="657"/>
      <c r="H38" s="657"/>
      <c r="I38" s="658"/>
    </row>
    <row r="39" spans="1:18" ht="30" customHeight="1" x14ac:dyDescent="0.3">
      <c r="A39" s="117">
        <v>21</v>
      </c>
      <c r="B39" s="29" t="s">
        <v>22</v>
      </c>
      <c r="C39" s="634"/>
      <c r="D39" s="634"/>
      <c r="E39" s="634"/>
      <c r="F39" s="634"/>
      <c r="G39" s="634"/>
      <c r="H39" s="634"/>
      <c r="I39" s="647"/>
    </row>
    <row r="40" spans="1:18" ht="30" customHeight="1" x14ac:dyDescent="0.3">
      <c r="A40" s="117">
        <v>22</v>
      </c>
      <c r="B40" s="29" t="s">
        <v>20</v>
      </c>
      <c r="C40" s="634"/>
      <c r="D40" s="634"/>
      <c r="E40" s="634"/>
      <c r="F40" s="634"/>
      <c r="G40" s="634"/>
      <c r="H40" s="634"/>
      <c r="I40" s="647"/>
    </row>
    <row r="41" spans="1:18" ht="30" customHeight="1" x14ac:dyDescent="0.2">
      <c r="A41" s="117">
        <v>23</v>
      </c>
      <c r="B41" s="29" t="s">
        <v>135</v>
      </c>
      <c r="C41" s="634"/>
      <c r="D41" s="634"/>
      <c r="E41" s="634"/>
      <c r="F41" s="634"/>
      <c r="G41" s="634"/>
      <c r="H41" s="634"/>
      <c r="I41" s="647"/>
    </row>
    <row r="42" spans="1:18" ht="30" customHeight="1" thickBot="1" x14ac:dyDescent="0.25">
      <c r="A42" s="118">
        <v>24</v>
      </c>
      <c r="B42" s="28" t="s">
        <v>136</v>
      </c>
      <c r="C42" s="635"/>
      <c r="D42" s="635"/>
      <c r="E42" s="635"/>
      <c r="F42" s="635"/>
      <c r="G42" s="635"/>
      <c r="H42" s="635"/>
      <c r="I42" s="636"/>
    </row>
    <row r="43" spans="1:18" ht="15" customHeight="1" thickBot="1" x14ac:dyDescent="0.35">
      <c r="A43" s="608"/>
      <c r="B43" s="608"/>
      <c r="C43" s="608"/>
      <c r="D43" s="608"/>
      <c r="E43" s="608"/>
      <c r="F43" s="608"/>
      <c r="G43" s="608"/>
      <c r="H43" s="608"/>
      <c r="I43" s="608"/>
    </row>
    <row r="44" spans="1:18" ht="30" customHeight="1" x14ac:dyDescent="0.2">
      <c r="A44" s="637">
        <v>25</v>
      </c>
      <c r="B44" s="640" t="s">
        <v>97</v>
      </c>
      <c r="C44" s="641"/>
      <c r="D44" s="641"/>
      <c r="E44" s="641"/>
      <c r="F44" s="641"/>
      <c r="G44" s="641"/>
      <c r="H44" s="642"/>
      <c r="I44" s="12" t="s">
        <v>6</v>
      </c>
      <c r="L44" s="643"/>
      <c r="M44" s="643"/>
      <c r="N44" s="643"/>
      <c r="O44" s="643"/>
      <c r="P44" s="643"/>
      <c r="Q44" s="643"/>
      <c r="R44" s="643"/>
    </row>
    <row r="45" spans="1:18" ht="65.25" customHeight="1" x14ac:dyDescent="0.2">
      <c r="A45" s="638"/>
      <c r="B45" s="34" t="s">
        <v>102</v>
      </c>
      <c r="C45" s="644" t="s">
        <v>98</v>
      </c>
      <c r="D45" s="644"/>
      <c r="E45" s="645" t="s">
        <v>24</v>
      </c>
      <c r="F45" s="646"/>
      <c r="G45" s="120" t="s">
        <v>103</v>
      </c>
      <c r="H45" s="35" t="s">
        <v>119</v>
      </c>
      <c r="I45" s="16"/>
      <c r="L45" s="119"/>
      <c r="M45" s="119"/>
      <c r="N45" s="119"/>
      <c r="O45" s="119"/>
      <c r="P45" s="119"/>
      <c r="Q45" s="119"/>
      <c r="R45" s="119"/>
    </row>
    <row r="46" spans="1:18" ht="30" customHeight="1" x14ac:dyDescent="0.2">
      <c r="A46" s="638"/>
      <c r="B46" s="17"/>
      <c r="C46" s="634"/>
      <c r="D46" s="634"/>
      <c r="E46" s="634"/>
      <c r="F46" s="634"/>
      <c r="G46" s="136"/>
      <c r="H46" s="137"/>
      <c r="I46" s="138"/>
    </row>
    <row r="47" spans="1:18" ht="30" customHeight="1" x14ac:dyDescent="0.2">
      <c r="A47" s="638"/>
      <c r="B47" s="17"/>
      <c r="C47" s="634"/>
      <c r="D47" s="634"/>
      <c r="E47" s="634"/>
      <c r="F47" s="634"/>
      <c r="G47" s="136"/>
      <c r="H47" s="137"/>
      <c r="I47" s="138"/>
    </row>
    <row r="48" spans="1:18" ht="30" customHeight="1" x14ac:dyDescent="0.2">
      <c r="A48" s="638"/>
      <c r="B48" s="17"/>
      <c r="C48" s="634"/>
      <c r="D48" s="634"/>
      <c r="E48" s="634"/>
      <c r="F48" s="634"/>
      <c r="G48" s="136"/>
      <c r="H48" s="137"/>
      <c r="I48" s="138"/>
    </row>
    <row r="49" spans="1:14" ht="30" customHeight="1" x14ac:dyDescent="0.2">
      <c r="A49" s="638"/>
      <c r="B49" s="17"/>
      <c r="C49" s="634"/>
      <c r="D49" s="634"/>
      <c r="E49" s="634"/>
      <c r="F49" s="634"/>
      <c r="G49" s="136"/>
      <c r="H49" s="137"/>
      <c r="I49" s="138"/>
    </row>
    <row r="50" spans="1:14" ht="30" customHeight="1" thickBot="1" x14ac:dyDescent="0.25">
      <c r="A50" s="639"/>
      <c r="B50" s="139"/>
      <c r="C50" s="635"/>
      <c r="D50" s="635"/>
      <c r="E50" s="635"/>
      <c r="F50" s="635"/>
      <c r="G50" s="140"/>
      <c r="H50" s="141"/>
      <c r="I50" s="116"/>
    </row>
    <row r="51" spans="1:14" ht="15" customHeight="1" thickBot="1" x14ac:dyDescent="0.35">
      <c r="A51" s="630"/>
      <c r="B51" s="630"/>
      <c r="C51" s="630"/>
      <c r="D51" s="630"/>
      <c r="E51" s="630"/>
      <c r="F51" s="630"/>
      <c r="G51" s="630"/>
      <c r="H51" s="630"/>
    </row>
    <row r="52" spans="1:14" ht="45" customHeight="1" thickBot="1" x14ac:dyDescent="0.35">
      <c r="A52" s="40">
        <v>26</v>
      </c>
      <c r="B52" s="36" t="s">
        <v>3</v>
      </c>
      <c r="C52" s="631"/>
      <c r="D52" s="631"/>
      <c r="E52" s="631"/>
      <c r="F52" s="631"/>
      <c r="G52" s="631"/>
      <c r="H52" s="631"/>
      <c r="I52" s="632"/>
    </row>
    <row r="53" spans="1:14" ht="15" customHeight="1" thickBot="1" x14ac:dyDescent="0.35">
      <c r="A53" s="633"/>
      <c r="B53" s="633"/>
      <c r="C53" s="633"/>
      <c r="D53" s="633"/>
      <c r="E53" s="633"/>
      <c r="F53" s="633"/>
      <c r="G53" s="633"/>
      <c r="H53" s="633"/>
      <c r="I53" s="633"/>
    </row>
    <row r="54" spans="1:14" ht="45" customHeight="1" thickBot="1" x14ac:dyDescent="0.25">
      <c r="A54" s="40">
        <v>27</v>
      </c>
      <c r="B54" s="36" t="s">
        <v>23</v>
      </c>
      <c r="C54" s="631" t="s">
        <v>137</v>
      </c>
      <c r="D54" s="631"/>
      <c r="E54" s="631"/>
      <c r="F54" s="631"/>
      <c r="G54" s="631"/>
      <c r="H54" s="631"/>
      <c r="I54" s="632"/>
    </row>
    <row r="55" spans="1:14" ht="15" customHeight="1" x14ac:dyDescent="0.3"/>
    <row r="57" spans="1:14" x14ac:dyDescent="0.2">
      <c r="L57" s="1" t="s">
        <v>105</v>
      </c>
      <c r="M57" s="1" t="s">
        <v>76</v>
      </c>
    </row>
    <row r="58" spans="1:14" ht="13.9" x14ac:dyDescent="0.3">
      <c r="L58" s="1" t="s">
        <v>75</v>
      </c>
      <c r="M58" s="1" t="s">
        <v>77</v>
      </c>
      <c r="N58" s="1" t="s">
        <v>92</v>
      </c>
    </row>
    <row r="59" spans="1:14" ht="13.9" x14ac:dyDescent="0.3">
      <c r="M59" s="1" t="s">
        <v>78</v>
      </c>
      <c r="N59" s="1" t="s">
        <v>93</v>
      </c>
    </row>
    <row r="60" spans="1:14" ht="13.9" x14ac:dyDescent="0.3">
      <c r="M60" s="1" t="s">
        <v>79</v>
      </c>
    </row>
    <row r="61" spans="1:14" x14ac:dyDescent="0.2">
      <c r="M61" s="1" t="s">
        <v>80</v>
      </c>
    </row>
    <row r="62" spans="1:14" x14ac:dyDescent="0.2">
      <c r="M62" s="1" t="s">
        <v>81</v>
      </c>
    </row>
    <row r="63" spans="1:14" ht="13.9" x14ac:dyDescent="0.3">
      <c r="M63" s="1" t="s">
        <v>82</v>
      </c>
    </row>
    <row r="64" spans="1:14" ht="13.9" x14ac:dyDescent="0.3">
      <c r="M64" s="1" t="s">
        <v>83</v>
      </c>
    </row>
    <row r="65" spans="13:13" ht="13.9" x14ac:dyDescent="0.3">
      <c r="M65" s="1" t="s">
        <v>84</v>
      </c>
    </row>
    <row r="66" spans="13:13" ht="13.9" x14ac:dyDescent="0.3">
      <c r="M66" s="1" t="s">
        <v>85</v>
      </c>
    </row>
    <row r="67" spans="13:13" ht="13.9" x14ac:dyDescent="0.3">
      <c r="M67" s="1" t="s">
        <v>86</v>
      </c>
    </row>
    <row r="68" spans="13:13" x14ac:dyDescent="0.2">
      <c r="M68" s="1" t="s">
        <v>87</v>
      </c>
    </row>
    <row r="69" spans="13:13" x14ac:dyDescent="0.2">
      <c r="M69" s="1" t="s">
        <v>88</v>
      </c>
    </row>
    <row r="70" spans="13:13" x14ac:dyDescent="0.2">
      <c r="M70" s="1" t="s">
        <v>89</v>
      </c>
    </row>
    <row r="71" spans="13:13" x14ac:dyDescent="0.2">
      <c r="M71" s="1" t="s">
        <v>90</v>
      </c>
    </row>
    <row r="72" spans="13:13" x14ac:dyDescent="0.2">
      <c r="M72" s="1" t="s">
        <v>91</v>
      </c>
    </row>
  </sheetData>
  <mergeCells count="79">
    <mergeCell ref="B5:D5"/>
    <mergeCell ref="E5:I5"/>
    <mergeCell ref="A1:I1"/>
    <mergeCell ref="B2:E2"/>
    <mergeCell ref="F2:I2"/>
    <mergeCell ref="A3:I3"/>
    <mergeCell ref="A4:I4"/>
    <mergeCell ref="B6:D6"/>
    <mergeCell ref="E6:I6"/>
    <mergeCell ref="B7:D7"/>
    <mergeCell ref="E7:I7"/>
    <mergeCell ref="B8:D8"/>
    <mergeCell ref="E8:I8"/>
    <mergeCell ref="A13:A15"/>
    <mergeCell ref="B13:B15"/>
    <mergeCell ref="C13:I13"/>
    <mergeCell ref="C14:I14"/>
    <mergeCell ref="C15:I15"/>
    <mergeCell ref="B9:D9"/>
    <mergeCell ref="E9:I9"/>
    <mergeCell ref="A10:I10"/>
    <mergeCell ref="A11:I11"/>
    <mergeCell ref="C12:H12"/>
    <mergeCell ref="A16:A17"/>
    <mergeCell ref="B16:B17"/>
    <mergeCell ref="C16:I16"/>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H35:I35"/>
    <mergeCell ref="H36:I36"/>
    <mergeCell ref="A37:I37"/>
    <mergeCell ref="C38:I38"/>
    <mergeCell ref="C39:I39"/>
    <mergeCell ref="C40:I40"/>
    <mergeCell ref="C42:I42"/>
    <mergeCell ref="A43:I43"/>
    <mergeCell ref="A44:A50"/>
    <mergeCell ref="B44:H44"/>
    <mergeCell ref="L44:R44"/>
    <mergeCell ref="C45:D45"/>
    <mergeCell ref="E45:F45"/>
    <mergeCell ref="C46:D46"/>
    <mergeCell ref="E46:F46"/>
    <mergeCell ref="C47:D47"/>
    <mergeCell ref="A51:H51"/>
    <mergeCell ref="C52:I52"/>
    <mergeCell ref="A53:I53"/>
    <mergeCell ref="C54:I54"/>
    <mergeCell ref="E47:F47"/>
    <mergeCell ref="C48:D48"/>
    <mergeCell ref="E48:F48"/>
    <mergeCell ref="C49:D49"/>
    <mergeCell ref="E49:F49"/>
    <mergeCell ref="C50:D50"/>
    <mergeCell ref="E50:F50"/>
  </mergeCells>
  <conditionalFormatting sqref="E36">
    <cfRule type="containsText" dxfId="80" priority="6" operator="containsText" text="miesiąc">
      <formula>NOT(ISERROR(SEARCH("miesiąc",E36)))</formula>
    </cfRule>
  </conditionalFormatting>
  <conditionalFormatting sqref="C23">
    <cfRule type="expression" dxfId="79" priority="5">
      <formula>$D21="ogólnopolski"</formula>
    </cfRule>
  </conditionalFormatting>
  <conditionalFormatting sqref="E21:I21">
    <cfRule type="expression" dxfId="78" priority="4">
      <formula>#REF!&lt;&gt;"regionalny"</formula>
    </cfRule>
  </conditionalFormatting>
  <conditionalFormatting sqref="E19">
    <cfRule type="expression" dxfId="77" priority="3">
      <formula>#REF!&lt;&gt;"regionalny"</formula>
    </cfRule>
  </conditionalFormatting>
  <conditionalFormatting sqref="E20">
    <cfRule type="expression" dxfId="76" priority="2">
      <formula>#REF!&lt;&gt;"regionalny"</formula>
    </cfRule>
  </conditionalFormatting>
  <conditionalFormatting sqref="E22:I22">
    <cfRule type="expression" dxfId="75"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2" manualBreakCount="2">
    <brk id="31" max="8" man="1"/>
    <brk id="42"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'[2]Informacje ogólne'!#REF!</xm:f>
          </x14:formula1>
          <xm:sqref>C25:I25</xm:sqref>
        </x14:dataValidation>
        <x14:dataValidation type="list" allowBlank="1" showInputMessage="1" showErrorMessage="1">
          <x14:formula1>
            <xm:f>'[2]Informacje ogólne'!#REF!</xm:f>
          </x14:formula1>
          <xm:sqref>C18:H18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0"/>
  <sheetViews>
    <sheetView view="pageBreakPreview" zoomScale="85" zoomScaleNormal="100" zoomScaleSheetLayoutView="85" workbookViewId="0">
      <selection activeCell="E14" sqref="E14:K14"/>
    </sheetView>
  </sheetViews>
  <sheetFormatPr defaultColWidth="9.140625" defaultRowHeight="12.75" x14ac:dyDescent="0.2"/>
  <cols>
    <col min="1" max="1" width="6.85546875" style="279" customWidth="1"/>
    <col min="2" max="2" width="9.140625" style="279"/>
    <col min="3" max="3" width="18.5703125" style="279" customWidth="1"/>
    <col min="4" max="5" width="9.7109375" style="279" customWidth="1"/>
    <col min="6" max="6" width="11.85546875" style="279" customWidth="1"/>
    <col min="7" max="7" width="13.42578125" style="279" customWidth="1"/>
    <col min="8" max="8" width="13.140625" style="279" customWidth="1"/>
    <col min="9" max="10" width="9.7109375" style="279" customWidth="1"/>
    <col min="11" max="11" width="12.5703125" style="279" customWidth="1"/>
    <col min="12" max="12" width="16.42578125" style="281" customWidth="1"/>
    <col min="13" max="13" width="9.140625" style="281" customWidth="1"/>
    <col min="14" max="14" width="9.140625" style="281"/>
    <col min="15" max="15" width="4.140625" style="281" customWidth="1"/>
    <col min="16" max="29" width="9.140625" style="281"/>
    <col min="30" max="16384" width="9.140625" style="279"/>
  </cols>
  <sheetData>
    <row r="1" spans="1:11" s="259" customFormat="1" ht="30" customHeight="1" x14ac:dyDescent="0.3">
      <c r="A1" s="1830" t="s">
        <v>50</v>
      </c>
      <c r="B1" s="1831"/>
      <c r="C1" s="1831"/>
      <c r="D1" s="1831"/>
      <c r="E1" s="1831"/>
      <c r="F1" s="1831"/>
      <c r="G1" s="1831"/>
      <c r="H1" s="1831"/>
      <c r="I1" s="1831"/>
      <c r="J1" s="1831"/>
      <c r="K1" s="1832"/>
    </row>
    <row r="2" spans="1:11" s="259" customFormat="1" ht="29.25" customHeight="1" thickBot="1" x14ac:dyDescent="0.25">
      <c r="A2" s="260">
        <v>1</v>
      </c>
      <c r="B2" s="1824" t="s">
        <v>100</v>
      </c>
      <c r="C2" s="1825"/>
      <c r="D2" s="1825"/>
      <c r="E2" s="1826"/>
      <c r="F2" s="1833" t="s">
        <v>411</v>
      </c>
      <c r="G2" s="1834"/>
      <c r="H2" s="1834"/>
      <c r="I2" s="1834"/>
      <c r="J2" s="1834"/>
      <c r="K2" s="1835"/>
    </row>
    <row r="3" spans="1:11" s="259" customFormat="1" ht="30" customHeight="1" thickBot="1" x14ac:dyDescent="0.35">
      <c r="A3" s="1794"/>
      <c r="B3" s="1794"/>
      <c r="C3" s="1794"/>
      <c r="D3" s="1794"/>
      <c r="E3" s="1794"/>
      <c r="F3" s="1794"/>
      <c r="G3" s="1794"/>
      <c r="H3" s="1794"/>
      <c r="I3" s="1794"/>
      <c r="J3" s="1794"/>
      <c r="K3" s="1794"/>
    </row>
    <row r="4" spans="1:11" s="259" customFormat="1" ht="30" customHeight="1" x14ac:dyDescent="0.2">
      <c r="A4" s="1795" t="s">
        <v>4</v>
      </c>
      <c r="B4" s="1796"/>
      <c r="C4" s="1796"/>
      <c r="D4" s="1796"/>
      <c r="E4" s="1796"/>
      <c r="F4" s="1796"/>
      <c r="G4" s="1796"/>
      <c r="H4" s="1796"/>
      <c r="I4" s="1796"/>
      <c r="J4" s="1796"/>
      <c r="K4" s="1797"/>
    </row>
    <row r="5" spans="1:11" s="259" customFormat="1" ht="33" customHeight="1" x14ac:dyDescent="0.2">
      <c r="A5" s="261">
        <v>2</v>
      </c>
      <c r="B5" s="1798" t="s">
        <v>16</v>
      </c>
      <c r="C5" s="1799"/>
      <c r="D5" s="1800"/>
      <c r="E5" s="1836" t="s">
        <v>412</v>
      </c>
      <c r="F5" s="1837"/>
      <c r="G5" s="1837"/>
      <c r="H5" s="1837"/>
      <c r="I5" s="1837"/>
      <c r="J5" s="1837"/>
      <c r="K5" s="1838"/>
    </row>
    <row r="6" spans="1:11" s="259" customFormat="1" ht="45" customHeight="1" x14ac:dyDescent="0.2">
      <c r="A6" s="1808">
        <v>3</v>
      </c>
      <c r="B6" s="1810" t="s">
        <v>51</v>
      </c>
      <c r="C6" s="1811"/>
      <c r="D6" s="1812"/>
      <c r="E6" s="1836" t="s">
        <v>642</v>
      </c>
      <c r="F6" s="1837"/>
      <c r="G6" s="1837"/>
      <c r="H6" s="1837"/>
      <c r="I6" s="1837"/>
      <c r="J6" s="1837"/>
      <c r="K6" s="1838"/>
    </row>
    <row r="7" spans="1:11" s="259" customFormat="1" ht="30" customHeight="1" x14ac:dyDescent="0.2">
      <c r="A7" s="1809"/>
      <c r="B7" s="1813"/>
      <c r="C7" s="1814"/>
      <c r="D7" s="1815"/>
      <c r="E7" s="262" t="s">
        <v>108</v>
      </c>
      <c r="F7" s="1819" t="s">
        <v>643</v>
      </c>
      <c r="G7" s="1820"/>
      <c r="H7" s="1821"/>
      <c r="I7" s="262" t="s">
        <v>107</v>
      </c>
      <c r="J7" s="1822" t="s">
        <v>199</v>
      </c>
      <c r="K7" s="1823"/>
    </row>
    <row r="8" spans="1:11" s="259" customFormat="1" ht="30" customHeight="1" x14ac:dyDescent="0.2">
      <c r="A8" s="1808">
        <v>4</v>
      </c>
      <c r="B8" s="1810" t="s">
        <v>118</v>
      </c>
      <c r="C8" s="1811"/>
      <c r="D8" s="1812"/>
      <c r="E8" s="1816" t="s">
        <v>195</v>
      </c>
      <c r="F8" s="1817"/>
      <c r="G8" s="1817"/>
      <c r="H8" s="1817"/>
      <c r="I8" s="1817"/>
      <c r="J8" s="1817"/>
      <c r="K8" s="1818"/>
    </row>
    <row r="9" spans="1:11" s="259" customFormat="1" ht="30" customHeight="1" x14ac:dyDescent="0.2">
      <c r="A9" s="1809"/>
      <c r="B9" s="1813"/>
      <c r="C9" s="1814"/>
      <c r="D9" s="1815"/>
      <c r="E9" s="262" t="s">
        <v>108</v>
      </c>
      <c r="F9" s="1819"/>
      <c r="G9" s="1820"/>
      <c r="H9" s="1821"/>
      <c r="I9" s="262" t="s">
        <v>107</v>
      </c>
      <c r="J9" s="1822"/>
      <c r="K9" s="1823"/>
    </row>
    <row r="10" spans="1:11" s="259" customFormat="1" ht="33" customHeight="1" x14ac:dyDescent="0.2">
      <c r="A10" s="261">
        <v>5</v>
      </c>
      <c r="B10" s="1798" t="s">
        <v>94</v>
      </c>
      <c r="C10" s="1799"/>
      <c r="D10" s="1800"/>
      <c r="E10" s="1801" t="s">
        <v>116</v>
      </c>
      <c r="F10" s="1802"/>
      <c r="G10" s="1802"/>
      <c r="H10" s="1802"/>
      <c r="I10" s="1802"/>
      <c r="J10" s="1802"/>
      <c r="K10" s="1803"/>
    </row>
    <row r="11" spans="1:11" s="259" customFormat="1" ht="24" customHeight="1" x14ac:dyDescent="0.2">
      <c r="A11" s="261">
        <v>6</v>
      </c>
      <c r="B11" s="1798" t="s">
        <v>96</v>
      </c>
      <c r="C11" s="1799"/>
      <c r="D11" s="1800"/>
      <c r="E11" s="1804" t="s">
        <v>644</v>
      </c>
      <c r="F11" s="1805"/>
      <c r="G11" s="1805"/>
      <c r="H11" s="1805"/>
      <c r="I11" s="1805"/>
      <c r="J11" s="1805"/>
      <c r="K11" s="1806"/>
    </row>
    <row r="12" spans="1:11" s="259" customFormat="1" ht="30" customHeight="1" x14ac:dyDescent="0.2">
      <c r="A12" s="261">
        <v>7</v>
      </c>
      <c r="B12" s="1798" t="s">
        <v>40</v>
      </c>
      <c r="C12" s="1799"/>
      <c r="D12" s="1800"/>
      <c r="E12" s="1732" t="s">
        <v>197</v>
      </c>
      <c r="F12" s="1733"/>
      <c r="G12" s="1733"/>
      <c r="H12" s="1733"/>
      <c r="I12" s="1733"/>
      <c r="J12" s="1733"/>
      <c r="K12" s="1807"/>
    </row>
    <row r="13" spans="1:11" s="259" customFormat="1" ht="21.75" customHeight="1" x14ac:dyDescent="0.2">
      <c r="A13" s="261">
        <v>8</v>
      </c>
      <c r="B13" s="1798" t="s">
        <v>45</v>
      </c>
      <c r="C13" s="1799"/>
      <c r="D13" s="1800"/>
      <c r="E13" s="1732" t="s">
        <v>847</v>
      </c>
      <c r="F13" s="1733"/>
      <c r="G13" s="1733"/>
      <c r="H13" s="1733"/>
      <c r="I13" s="1733"/>
      <c r="J13" s="1733"/>
      <c r="K13" s="1807"/>
    </row>
    <row r="14" spans="1:11" s="259" customFormat="1" ht="60.75" customHeight="1" thickBot="1" x14ac:dyDescent="0.25">
      <c r="A14" s="260">
        <v>9</v>
      </c>
      <c r="B14" s="1824" t="s">
        <v>31</v>
      </c>
      <c r="C14" s="1825"/>
      <c r="D14" s="1826"/>
      <c r="E14" s="1827" t="s">
        <v>627</v>
      </c>
      <c r="F14" s="1828"/>
      <c r="G14" s="1828"/>
      <c r="H14" s="1828"/>
      <c r="I14" s="1828"/>
      <c r="J14" s="1828"/>
      <c r="K14" s="1829"/>
    </row>
    <row r="15" spans="1:11" s="259" customFormat="1" ht="30" customHeight="1" thickBot="1" x14ac:dyDescent="0.35">
      <c r="A15" s="1794"/>
      <c r="B15" s="1794"/>
      <c r="C15" s="1794"/>
      <c r="D15" s="1794"/>
      <c r="E15" s="1794"/>
      <c r="F15" s="1794"/>
      <c r="G15" s="1794"/>
      <c r="H15" s="1794"/>
      <c r="I15" s="1794"/>
      <c r="J15" s="1794"/>
      <c r="K15" s="1794"/>
    </row>
    <row r="16" spans="1:11" s="259" customFormat="1" ht="32.25" customHeight="1" x14ac:dyDescent="0.3">
      <c r="A16" s="1795" t="s">
        <v>52</v>
      </c>
      <c r="B16" s="1796"/>
      <c r="C16" s="1796"/>
      <c r="D16" s="1796"/>
      <c r="E16" s="1796"/>
      <c r="F16" s="1796"/>
      <c r="G16" s="1796"/>
      <c r="H16" s="1796"/>
      <c r="I16" s="1796"/>
      <c r="J16" s="1796"/>
      <c r="K16" s="1797"/>
    </row>
    <row r="17" spans="1:11" s="259" customFormat="1" ht="32.25" hidden="1" customHeight="1" x14ac:dyDescent="0.3">
      <c r="A17" s="263"/>
      <c r="B17" s="264"/>
      <c r="C17" s="264"/>
      <c r="D17" s="264"/>
      <c r="E17" s="264"/>
      <c r="F17" s="264"/>
      <c r="G17" s="264"/>
      <c r="H17" s="264"/>
      <c r="I17" s="264"/>
      <c r="J17" s="264"/>
      <c r="K17" s="265"/>
    </row>
    <row r="18" spans="1:11" s="259" customFormat="1" ht="40.5" customHeight="1" x14ac:dyDescent="0.2">
      <c r="A18" s="261">
        <v>10</v>
      </c>
      <c r="B18" s="1773" t="s">
        <v>18</v>
      </c>
      <c r="C18" s="1774"/>
      <c r="D18" s="1786" t="s">
        <v>178</v>
      </c>
      <c r="E18" s="1787"/>
      <c r="F18" s="1787"/>
      <c r="G18" s="1787"/>
      <c r="H18" s="1787"/>
      <c r="I18" s="1787"/>
      <c r="J18" s="1787"/>
      <c r="K18" s="1788"/>
    </row>
    <row r="19" spans="1:11" s="259" customFormat="1" ht="50.25" customHeight="1" thickBot="1" x14ac:dyDescent="0.25">
      <c r="A19" s="266">
        <v>11</v>
      </c>
      <c r="B19" s="1768" t="s">
        <v>53</v>
      </c>
      <c r="C19" s="1769"/>
      <c r="D19" s="1783" t="s">
        <v>493</v>
      </c>
      <c r="E19" s="1784"/>
      <c r="F19" s="1784"/>
      <c r="G19" s="1784"/>
      <c r="H19" s="1784"/>
      <c r="I19" s="1784"/>
      <c r="J19" s="1784"/>
      <c r="K19" s="1785"/>
    </row>
    <row r="20" spans="1:11" s="259" customFormat="1" ht="30" customHeight="1" thickBot="1" x14ac:dyDescent="0.25">
      <c r="A20" s="1722"/>
      <c r="B20" s="1722"/>
      <c r="C20" s="1722"/>
      <c r="D20" s="1722"/>
      <c r="E20" s="1722"/>
      <c r="F20" s="1722"/>
      <c r="G20" s="1722"/>
      <c r="H20" s="1722"/>
      <c r="I20" s="1722"/>
      <c r="J20" s="1722"/>
      <c r="K20" s="1722"/>
    </row>
    <row r="21" spans="1:11" s="259" customFormat="1" ht="30" customHeight="1" x14ac:dyDescent="0.2">
      <c r="A21" s="267">
        <v>12</v>
      </c>
      <c r="B21" s="1789" t="s">
        <v>43</v>
      </c>
      <c r="C21" s="1790"/>
      <c r="D21" s="1791" t="s">
        <v>92</v>
      </c>
      <c r="E21" s="1792"/>
      <c r="F21" s="1792"/>
      <c r="G21" s="1792"/>
      <c r="H21" s="1792"/>
      <c r="I21" s="1792"/>
      <c r="J21" s="1792"/>
      <c r="K21" s="1793"/>
    </row>
    <row r="22" spans="1:11" s="259" customFormat="1" ht="23.25" customHeight="1" x14ac:dyDescent="0.2">
      <c r="A22" s="268">
        <v>13</v>
      </c>
      <c r="B22" s="1773" t="s">
        <v>44</v>
      </c>
      <c r="C22" s="1774"/>
      <c r="D22" s="1778" t="s">
        <v>318</v>
      </c>
      <c r="E22" s="1779"/>
      <c r="F22" s="1779"/>
      <c r="G22" s="1779"/>
      <c r="H22" s="1779"/>
      <c r="I22" s="1779"/>
      <c r="J22" s="1779"/>
      <c r="K22" s="1780"/>
    </row>
    <row r="23" spans="1:11" s="259" customFormat="1" ht="58.5" customHeight="1" x14ac:dyDescent="0.2">
      <c r="A23" s="268">
        <v>14</v>
      </c>
      <c r="B23" s="1773" t="s">
        <v>2</v>
      </c>
      <c r="C23" s="1774"/>
      <c r="D23" s="1778" t="s">
        <v>317</v>
      </c>
      <c r="E23" s="1779"/>
      <c r="F23" s="1779"/>
      <c r="G23" s="1779"/>
      <c r="H23" s="1779"/>
      <c r="I23" s="1779"/>
      <c r="J23" s="1779"/>
      <c r="K23" s="1780"/>
    </row>
    <row r="24" spans="1:11" s="259" customFormat="1" ht="81.75" customHeight="1" x14ac:dyDescent="0.2">
      <c r="A24" s="268">
        <v>15</v>
      </c>
      <c r="B24" s="1773" t="s">
        <v>54</v>
      </c>
      <c r="C24" s="1774"/>
      <c r="D24" s="1778" t="s">
        <v>570</v>
      </c>
      <c r="E24" s="1779"/>
      <c r="F24" s="1779"/>
      <c r="G24" s="1779"/>
      <c r="H24" s="1779"/>
      <c r="I24" s="1779"/>
      <c r="J24" s="1779"/>
      <c r="K24" s="1780"/>
    </row>
    <row r="25" spans="1:11" s="259" customFormat="1" ht="67.5" customHeight="1" x14ac:dyDescent="0.2">
      <c r="A25" s="268">
        <v>16</v>
      </c>
      <c r="B25" s="1773" t="s">
        <v>120</v>
      </c>
      <c r="C25" s="1774"/>
      <c r="D25" s="1775" t="s">
        <v>645</v>
      </c>
      <c r="E25" s="1776"/>
      <c r="F25" s="1776"/>
      <c r="G25" s="1776"/>
      <c r="H25" s="1776"/>
      <c r="I25" s="1776"/>
      <c r="J25" s="1776"/>
      <c r="K25" s="1777"/>
    </row>
    <row r="26" spans="1:11" s="259" customFormat="1" ht="120.75" customHeight="1" x14ac:dyDescent="0.2">
      <c r="A26" s="268">
        <v>17</v>
      </c>
      <c r="B26" s="1773" t="s">
        <v>133</v>
      </c>
      <c r="C26" s="1774"/>
      <c r="D26" s="1778" t="s">
        <v>995</v>
      </c>
      <c r="E26" s="1779"/>
      <c r="F26" s="1779"/>
      <c r="G26" s="1779"/>
      <c r="H26" s="1779"/>
      <c r="I26" s="1779"/>
      <c r="J26" s="1779"/>
      <c r="K26" s="1780"/>
    </row>
    <row r="27" spans="1:11" s="259" customFormat="1" ht="164.25" customHeight="1" thickBot="1" x14ac:dyDescent="0.25">
      <c r="A27" s="266">
        <v>18</v>
      </c>
      <c r="B27" s="1781" t="s">
        <v>134</v>
      </c>
      <c r="C27" s="1782"/>
      <c r="D27" s="1783" t="s">
        <v>646</v>
      </c>
      <c r="E27" s="1784"/>
      <c r="F27" s="1784"/>
      <c r="G27" s="1784"/>
      <c r="H27" s="1784"/>
      <c r="I27" s="1784"/>
      <c r="J27" s="1784"/>
      <c r="K27" s="1785"/>
    </row>
    <row r="28" spans="1:11" s="259" customFormat="1" ht="18.75" customHeight="1" thickBot="1" x14ac:dyDescent="0.25">
      <c r="A28" s="1722"/>
      <c r="B28" s="1722"/>
      <c r="C28" s="1722"/>
      <c r="D28" s="1722"/>
      <c r="E28" s="1722"/>
      <c r="F28" s="1722"/>
      <c r="G28" s="1722"/>
      <c r="H28" s="1722"/>
      <c r="I28" s="1722"/>
      <c r="J28" s="1722"/>
      <c r="K28" s="1722"/>
    </row>
    <row r="29" spans="1:11" s="259" customFormat="1" ht="51" customHeight="1" x14ac:dyDescent="0.2">
      <c r="A29" s="267">
        <v>19</v>
      </c>
      <c r="B29" s="1755" t="s">
        <v>7</v>
      </c>
      <c r="C29" s="1756"/>
      <c r="D29" s="1760" t="s">
        <v>647</v>
      </c>
      <c r="E29" s="1761"/>
      <c r="F29" s="1761"/>
      <c r="G29" s="1761"/>
      <c r="H29" s="1761"/>
      <c r="I29" s="1761"/>
      <c r="J29" s="1761"/>
      <c r="K29" s="1762"/>
    </row>
    <row r="30" spans="1:11" s="259" customFormat="1" ht="48.75" customHeight="1" x14ac:dyDescent="0.2">
      <c r="A30" s="268">
        <v>20</v>
      </c>
      <c r="B30" s="1763" t="s">
        <v>14</v>
      </c>
      <c r="C30" s="1764"/>
      <c r="D30" s="1765" t="s">
        <v>412</v>
      </c>
      <c r="E30" s="1766"/>
      <c r="F30" s="1766"/>
      <c r="G30" s="1766"/>
      <c r="H30" s="1766"/>
      <c r="I30" s="1766"/>
      <c r="J30" s="1766"/>
      <c r="K30" s="1767"/>
    </row>
    <row r="31" spans="1:11" s="259" customFormat="1" ht="364.5" customHeight="1" thickBot="1" x14ac:dyDescent="0.25">
      <c r="A31" s="269">
        <v>21</v>
      </c>
      <c r="B31" s="1768" t="s">
        <v>26</v>
      </c>
      <c r="C31" s="1769"/>
      <c r="D31" s="1770" t="s">
        <v>996</v>
      </c>
      <c r="E31" s="1771"/>
      <c r="F31" s="1771"/>
      <c r="G31" s="1771"/>
      <c r="H31" s="1771"/>
      <c r="I31" s="1771"/>
      <c r="J31" s="1771"/>
      <c r="K31" s="1772"/>
    </row>
    <row r="32" spans="1:11" s="259" customFormat="1" ht="17.25" customHeight="1" thickBot="1" x14ac:dyDescent="0.25">
      <c r="A32" s="1722"/>
      <c r="B32" s="1722"/>
      <c r="C32" s="1722"/>
      <c r="D32" s="1722"/>
      <c r="E32" s="1722"/>
      <c r="F32" s="1722"/>
      <c r="G32" s="1722"/>
      <c r="H32" s="1722"/>
      <c r="I32" s="1722"/>
      <c r="J32" s="1722"/>
      <c r="K32" s="1722"/>
    </row>
    <row r="33" spans="1:11" s="259" customFormat="1" ht="60" customHeight="1" x14ac:dyDescent="0.2">
      <c r="A33" s="270">
        <v>22</v>
      </c>
      <c r="B33" s="1755" t="s">
        <v>55</v>
      </c>
      <c r="C33" s="1756"/>
      <c r="D33" s="1739" t="s">
        <v>141</v>
      </c>
      <c r="E33" s="1754"/>
      <c r="F33" s="1757" t="s">
        <v>196</v>
      </c>
      <c r="G33" s="1758"/>
      <c r="H33" s="1739" t="s">
        <v>109</v>
      </c>
      <c r="I33" s="1754"/>
      <c r="J33" s="1757" t="s">
        <v>648</v>
      </c>
      <c r="K33" s="1759"/>
    </row>
    <row r="34" spans="1:11" s="259" customFormat="1" ht="37.5" customHeight="1" thickBot="1" x14ac:dyDescent="0.25">
      <c r="A34" s="266">
        <v>23</v>
      </c>
      <c r="B34" s="1748" t="s">
        <v>121</v>
      </c>
      <c r="C34" s="1749"/>
      <c r="D34" s="1750" t="s">
        <v>144</v>
      </c>
      <c r="E34" s="1751"/>
      <c r="F34" s="1751"/>
      <c r="G34" s="1751"/>
      <c r="H34" s="1751"/>
      <c r="I34" s="1751"/>
      <c r="J34" s="1751"/>
      <c r="K34" s="1752"/>
    </row>
    <row r="35" spans="1:11" s="259" customFormat="1" ht="30" customHeight="1" thickBot="1" x14ac:dyDescent="0.25">
      <c r="A35" s="1722"/>
      <c r="B35" s="1722"/>
      <c r="C35" s="1722"/>
      <c r="D35" s="1722"/>
      <c r="E35" s="1722"/>
      <c r="F35" s="1722"/>
      <c r="G35" s="1722"/>
      <c r="H35" s="1722"/>
      <c r="I35" s="1722"/>
      <c r="J35" s="1722"/>
      <c r="K35" s="1722"/>
    </row>
    <row r="36" spans="1:11" s="259" customFormat="1" ht="45" customHeight="1" x14ac:dyDescent="0.2">
      <c r="A36" s="1753" t="s">
        <v>29</v>
      </c>
      <c r="B36" s="1740"/>
      <c r="C36" s="1754"/>
      <c r="D36" s="271">
        <v>2016</v>
      </c>
      <c r="E36" s="271">
        <v>2017</v>
      </c>
      <c r="F36" s="271">
        <v>2018</v>
      </c>
      <c r="G36" s="271">
        <v>2019</v>
      </c>
      <c r="H36" s="271">
        <v>2020</v>
      </c>
      <c r="I36" s="271" t="s">
        <v>310</v>
      </c>
      <c r="J36" s="271" t="s">
        <v>310</v>
      </c>
      <c r="K36" s="272" t="s">
        <v>101</v>
      </c>
    </row>
    <row r="37" spans="1:11" s="259" customFormat="1" ht="45" customHeight="1" x14ac:dyDescent="0.2">
      <c r="A37" s="268">
        <v>24</v>
      </c>
      <c r="B37" s="1070" t="s">
        <v>28</v>
      </c>
      <c r="C37" s="1070"/>
      <c r="D37" s="273"/>
      <c r="E37" s="274">
        <v>2000000</v>
      </c>
      <c r="F37" s="274">
        <v>10600000</v>
      </c>
      <c r="G37" s="274">
        <v>10600000</v>
      </c>
      <c r="H37" s="274">
        <v>35600000</v>
      </c>
      <c r="I37" s="274"/>
      <c r="J37" s="274"/>
      <c r="K37" s="275">
        <f>SUM(D37:J37)</f>
        <v>58800000</v>
      </c>
    </row>
    <row r="38" spans="1:11" s="259" customFormat="1" ht="45" customHeight="1" x14ac:dyDescent="0.2">
      <c r="A38" s="268">
        <v>25</v>
      </c>
      <c r="B38" s="1070" t="s">
        <v>27</v>
      </c>
      <c r="C38" s="1070"/>
      <c r="D38" s="273"/>
      <c r="E38" s="274"/>
      <c r="F38" s="274">
        <v>2000000</v>
      </c>
      <c r="G38" s="274">
        <v>2000000</v>
      </c>
      <c r="H38" s="274">
        <v>6000000</v>
      </c>
      <c r="I38" s="274"/>
      <c r="J38" s="274"/>
      <c r="K38" s="275">
        <v>10000000</v>
      </c>
    </row>
    <row r="39" spans="1:11" s="259" customFormat="1" ht="45" customHeight="1" x14ac:dyDescent="0.2">
      <c r="A39" s="268">
        <v>26</v>
      </c>
      <c r="B39" s="1070" t="s">
        <v>22</v>
      </c>
      <c r="C39" s="1070"/>
      <c r="D39" s="273"/>
      <c r="E39" s="274"/>
      <c r="F39" s="274">
        <f>0.85*F38</f>
        <v>1700000</v>
      </c>
      <c r="G39" s="274">
        <f>0.85*G38</f>
        <v>1700000</v>
      </c>
      <c r="H39" s="274">
        <f>0.85*H38</f>
        <v>5100000</v>
      </c>
      <c r="I39" s="274"/>
      <c r="J39" s="274"/>
      <c r="K39" s="275">
        <f>SUM(D39:J39)</f>
        <v>8500000</v>
      </c>
    </row>
    <row r="40" spans="1:11" s="259" customFormat="1" ht="30" customHeight="1" thickBot="1" x14ac:dyDescent="0.25">
      <c r="A40" s="266">
        <v>27</v>
      </c>
      <c r="B40" s="1071" t="s">
        <v>56</v>
      </c>
      <c r="C40" s="1071"/>
      <c r="D40" s="276" t="str">
        <f t="shared" ref="D40:K40" si="0">IF(D39=0,"",D39/D38*100)</f>
        <v/>
      </c>
      <c r="E40" s="276" t="str">
        <f t="shared" si="0"/>
        <v/>
      </c>
      <c r="F40" s="276">
        <f t="shared" si="0"/>
        <v>85</v>
      </c>
      <c r="G40" s="276">
        <f t="shared" si="0"/>
        <v>85</v>
      </c>
      <c r="H40" s="276">
        <f t="shared" si="0"/>
        <v>85</v>
      </c>
      <c r="I40" s="276" t="str">
        <f t="shared" si="0"/>
        <v/>
      </c>
      <c r="J40" s="276" t="str">
        <f t="shared" si="0"/>
        <v/>
      </c>
      <c r="K40" s="276">
        <f t="shared" si="0"/>
        <v>85</v>
      </c>
    </row>
    <row r="41" spans="1:11" s="259" customFormat="1" ht="15.75" customHeight="1" thickBot="1" x14ac:dyDescent="0.25">
      <c r="A41" s="1722"/>
      <c r="B41" s="1722"/>
      <c r="C41" s="1722"/>
      <c r="D41" s="1722"/>
      <c r="E41" s="1722"/>
      <c r="F41" s="1722"/>
      <c r="G41" s="1722"/>
      <c r="H41" s="1722"/>
      <c r="I41" s="1722"/>
      <c r="J41" s="1722"/>
      <c r="K41" s="1722"/>
    </row>
    <row r="42" spans="1:11" s="259" customFormat="1" ht="30" customHeight="1" x14ac:dyDescent="0.2">
      <c r="A42" s="1737">
        <v>28</v>
      </c>
      <c r="B42" s="1739" t="s">
        <v>57</v>
      </c>
      <c r="C42" s="1740"/>
      <c r="D42" s="1740"/>
      <c r="E42" s="1740"/>
      <c r="F42" s="1740"/>
      <c r="G42" s="1740"/>
      <c r="H42" s="1740"/>
      <c r="I42" s="1740"/>
      <c r="J42" s="1740"/>
      <c r="K42" s="1741"/>
    </row>
    <row r="43" spans="1:11" s="259" customFormat="1" ht="33.75" customHeight="1" x14ac:dyDescent="0.2">
      <c r="A43" s="1738"/>
      <c r="B43" s="1742" t="s">
        <v>8</v>
      </c>
      <c r="C43" s="1743"/>
      <c r="D43" s="1742" t="s">
        <v>58</v>
      </c>
      <c r="E43" s="1744"/>
      <c r="F43" s="1744"/>
      <c r="G43" s="1744"/>
      <c r="H43" s="1744"/>
      <c r="I43" s="1743"/>
      <c r="J43" s="1742" t="s">
        <v>59</v>
      </c>
      <c r="K43" s="1745"/>
    </row>
    <row r="44" spans="1:11" s="259" customFormat="1" ht="23.25" customHeight="1" x14ac:dyDescent="0.2">
      <c r="A44" s="1738"/>
      <c r="B44" s="1732" t="s">
        <v>316</v>
      </c>
      <c r="C44" s="1734"/>
      <c r="D44" s="1732" t="s">
        <v>649</v>
      </c>
      <c r="E44" s="1733"/>
      <c r="F44" s="1733"/>
      <c r="G44" s="1733"/>
      <c r="H44" s="1733"/>
      <c r="I44" s="1734"/>
      <c r="J44" s="1735">
        <v>33200000</v>
      </c>
      <c r="K44" s="1736"/>
    </row>
    <row r="45" spans="1:11" s="259" customFormat="1" ht="23.25" customHeight="1" thickBot="1" x14ac:dyDescent="0.25">
      <c r="A45" s="1738"/>
      <c r="B45" s="1746" t="s">
        <v>650</v>
      </c>
      <c r="C45" s="1747"/>
      <c r="D45" s="1732" t="s">
        <v>651</v>
      </c>
      <c r="E45" s="1733"/>
      <c r="F45" s="1733"/>
      <c r="G45" s="1733"/>
      <c r="H45" s="1733"/>
      <c r="I45" s="1734"/>
      <c r="J45" s="1735">
        <v>25600000</v>
      </c>
      <c r="K45" s="1736"/>
    </row>
    <row r="46" spans="1:11" s="259" customFormat="1" ht="13.9" hidden="1" x14ac:dyDescent="0.3">
      <c r="A46" s="1738"/>
      <c r="B46" s="1732"/>
      <c r="C46" s="1734"/>
      <c r="D46" s="1732"/>
      <c r="E46" s="1733"/>
      <c r="F46" s="1733"/>
      <c r="G46" s="1733"/>
      <c r="H46" s="1733"/>
      <c r="I46" s="1734"/>
      <c r="J46" s="1735"/>
      <c r="K46" s="1736"/>
    </row>
    <row r="47" spans="1:11" s="259" customFormat="1" ht="13.9" hidden="1" x14ac:dyDescent="0.3">
      <c r="A47" s="1738"/>
      <c r="B47" s="1732"/>
      <c r="C47" s="1734"/>
      <c r="D47" s="1732"/>
      <c r="E47" s="1733"/>
      <c r="F47" s="1733"/>
      <c r="G47" s="1733"/>
      <c r="H47" s="1733"/>
      <c r="I47" s="1734"/>
      <c r="J47" s="1735"/>
      <c r="K47" s="1736"/>
    </row>
    <row r="48" spans="1:11" s="259" customFormat="1" ht="13.9" hidden="1" x14ac:dyDescent="0.3">
      <c r="A48" s="1738"/>
      <c r="B48" s="1732"/>
      <c r="C48" s="1734"/>
      <c r="D48" s="1732"/>
      <c r="E48" s="1733"/>
      <c r="F48" s="1733"/>
      <c r="G48" s="1733"/>
      <c r="H48" s="1733"/>
      <c r="I48" s="1734"/>
      <c r="J48" s="1735"/>
      <c r="K48" s="1736"/>
    </row>
    <row r="49" spans="1:11" s="259" customFormat="1" ht="13.9" hidden="1" x14ac:dyDescent="0.3">
      <c r="A49" s="1738"/>
      <c r="B49" s="1732"/>
      <c r="C49" s="1734"/>
      <c r="D49" s="1732"/>
      <c r="E49" s="1733"/>
      <c r="F49" s="1733"/>
      <c r="G49" s="1733"/>
      <c r="H49" s="1733"/>
      <c r="I49" s="1734"/>
      <c r="J49" s="1735"/>
      <c r="K49" s="1736"/>
    </row>
    <row r="50" spans="1:11" s="259" customFormat="1" ht="13.9" hidden="1" x14ac:dyDescent="0.3">
      <c r="A50" s="1738"/>
      <c r="B50" s="1732"/>
      <c r="C50" s="1734"/>
      <c r="D50" s="1732"/>
      <c r="E50" s="1733"/>
      <c r="F50" s="1733"/>
      <c r="G50" s="1733"/>
      <c r="H50" s="1733"/>
      <c r="I50" s="1734"/>
      <c r="J50" s="1735"/>
      <c r="K50" s="1736"/>
    </row>
    <row r="51" spans="1:11" s="259" customFormat="1" ht="13.9" hidden="1" x14ac:dyDescent="0.3">
      <c r="A51" s="1738"/>
      <c r="B51" s="1732"/>
      <c r="C51" s="1734"/>
      <c r="D51" s="1732"/>
      <c r="E51" s="1733"/>
      <c r="F51" s="1733"/>
      <c r="G51" s="1733"/>
      <c r="H51" s="1733"/>
      <c r="I51" s="1734"/>
      <c r="J51" s="1735"/>
      <c r="K51" s="1736"/>
    </row>
    <row r="52" spans="1:11" s="259" customFormat="1" ht="14.45" hidden="1" thickBot="1" x14ac:dyDescent="0.35">
      <c r="A52" s="1738"/>
      <c r="B52" s="1732"/>
      <c r="C52" s="1734"/>
      <c r="D52" s="1732"/>
      <c r="E52" s="1733"/>
      <c r="F52" s="1733"/>
      <c r="G52" s="1733"/>
      <c r="H52" s="1733"/>
      <c r="I52" s="1734"/>
      <c r="J52" s="1735"/>
      <c r="K52" s="1736"/>
    </row>
    <row r="53" spans="1:11" s="259" customFormat="1" ht="13.5" thickBot="1" x14ac:dyDescent="0.25">
      <c r="A53" s="1722"/>
      <c r="B53" s="1722"/>
      <c r="C53" s="1722"/>
      <c r="D53" s="1722"/>
      <c r="E53" s="1722"/>
      <c r="F53" s="1722"/>
      <c r="G53" s="1722"/>
      <c r="H53" s="1722"/>
      <c r="I53" s="1722"/>
      <c r="J53" s="1722"/>
      <c r="K53" s="1722"/>
    </row>
    <row r="54" spans="1:11" s="259" customFormat="1" ht="32.25" customHeight="1" x14ac:dyDescent="0.2">
      <c r="A54" s="1723">
        <v>29</v>
      </c>
      <c r="B54" s="1726" t="s">
        <v>106</v>
      </c>
      <c r="C54" s="1727"/>
      <c r="D54" s="1727"/>
      <c r="E54" s="1727"/>
      <c r="F54" s="1727"/>
      <c r="G54" s="1727"/>
      <c r="H54" s="1727"/>
      <c r="I54" s="1727"/>
      <c r="J54" s="1727"/>
      <c r="K54" s="1728"/>
    </row>
    <row r="55" spans="1:11" s="259" customFormat="1" ht="65.25" customHeight="1" x14ac:dyDescent="0.2">
      <c r="A55" s="1724"/>
      <c r="B55" s="1729" t="s">
        <v>102</v>
      </c>
      <c r="C55" s="1730"/>
      <c r="D55" s="1729" t="s">
        <v>60</v>
      </c>
      <c r="E55" s="1730"/>
      <c r="F55" s="1729" t="s">
        <v>24</v>
      </c>
      <c r="G55" s="1730"/>
      <c r="H55" s="1729" t="s">
        <v>130</v>
      </c>
      <c r="I55" s="1730"/>
      <c r="J55" s="1729" t="s">
        <v>104</v>
      </c>
      <c r="K55" s="1731"/>
    </row>
    <row r="56" spans="1:11" s="259" customFormat="1" ht="36.75" customHeight="1" x14ac:dyDescent="0.2">
      <c r="A56" s="1724"/>
      <c r="B56" s="1716" t="s">
        <v>181</v>
      </c>
      <c r="C56" s="1717"/>
      <c r="D56" s="1718" t="s">
        <v>182</v>
      </c>
      <c r="E56" s="1719"/>
      <c r="F56" s="1718" t="s">
        <v>183</v>
      </c>
      <c r="G56" s="1719"/>
      <c r="H56" s="1394">
        <v>54750</v>
      </c>
      <c r="I56" s="1395"/>
      <c r="J56" s="1394">
        <v>1090529</v>
      </c>
      <c r="K56" s="1395"/>
    </row>
    <row r="57" spans="1:11" s="259" customFormat="1" ht="54" customHeight="1" x14ac:dyDescent="0.2">
      <c r="A57" s="1724"/>
      <c r="B57" s="1716" t="s">
        <v>184</v>
      </c>
      <c r="C57" s="1717"/>
      <c r="D57" s="1718" t="s">
        <v>185</v>
      </c>
      <c r="E57" s="1719"/>
      <c r="F57" s="1718" t="s">
        <v>186</v>
      </c>
      <c r="G57" s="1719"/>
      <c r="H57" s="1394">
        <v>1</v>
      </c>
      <c r="I57" s="1395"/>
      <c r="J57" s="1394">
        <v>79</v>
      </c>
      <c r="K57" s="1395"/>
    </row>
    <row r="58" spans="1:11" s="259" customFormat="1" ht="125.25" customHeight="1" x14ac:dyDescent="0.2">
      <c r="A58" s="1725"/>
      <c r="B58" s="1716" t="s">
        <v>309</v>
      </c>
      <c r="C58" s="1717"/>
      <c r="D58" s="1718" t="s">
        <v>185</v>
      </c>
      <c r="E58" s="1719"/>
      <c r="F58" s="1718" t="s">
        <v>186</v>
      </c>
      <c r="G58" s="1719"/>
      <c r="H58" s="1003">
        <v>1</v>
      </c>
      <c r="I58" s="1004"/>
      <c r="J58" s="1394">
        <v>79</v>
      </c>
      <c r="K58" s="1395"/>
    </row>
    <row r="59" spans="1:11" s="259" customFormat="1" ht="45.75" customHeight="1" x14ac:dyDescent="0.2">
      <c r="A59" s="277"/>
      <c r="B59" s="1716" t="s">
        <v>194</v>
      </c>
      <c r="C59" s="1717"/>
      <c r="D59" s="1718" t="s">
        <v>185</v>
      </c>
      <c r="E59" s="1719"/>
      <c r="F59" s="1718" t="s">
        <v>187</v>
      </c>
      <c r="G59" s="1719"/>
      <c r="H59" s="1394">
        <v>22720000</v>
      </c>
      <c r="I59" s="1395"/>
      <c r="J59" s="1394">
        <v>358000000</v>
      </c>
      <c r="K59" s="1395"/>
    </row>
    <row r="60" spans="1:11" s="259" customFormat="1" ht="38.25" customHeight="1" x14ac:dyDescent="0.2">
      <c r="A60" s="277"/>
      <c r="B60" s="1716" t="s">
        <v>188</v>
      </c>
      <c r="C60" s="1717"/>
      <c r="D60" s="1718" t="s">
        <v>185</v>
      </c>
      <c r="E60" s="1719"/>
      <c r="F60" s="1718" t="s">
        <v>186</v>
      </c>
      <c r="G60" s="1719"/>
      <c r="H60" s="1394">
        <v>1</v>
      </c>
      <c r="I60" s="1395"/>
      <c r="J60" s="1394">
        <v>20</v>
      </c>
      <c r="K60" s="1395"/>
    </row>
    <row r="61" spans="1:11" s="259" customFormat="1" ht="35.25" customHeight="1" x14ac:dyDescent="0.2">
      <c r="A61" s="277"/>
      <c r="B61" s="1716" t="s">
        <v>189</v>
      </c>
      <c r="C61" s="1717"/>
      <c r="D61" s="1718" t="s">
        <v>185</v>
      </c>
      <c r="E61" s="1719"/>
      <c r="F61" s="1718" t="s">
        <v>186</v>
      </c>
      <c r="G61" s="1719"/>
      <c r="H61" s="1720">
        <v>0</v>
      </c>
      <c r="I61" s="1721"/>
      <c r="J61" s="1394">
        <v>34</v>
      </c>
      <c r="K61" s="1395"/>
    </row>
    <row r="62" spans="1:11" s="278" customFormat="1" ht="39" customHeight="1" x14ac:dyDescent="0.2">
      <c r="A62" s="277"/>
      <c r="B62" s="1716" t="s">
        <v>190</v>
      </c>
      <c r="C62" s="1717"/>
      <c r="D62" s="1718" t="s">
        <v>182</v>
      </c>
      <c r="E62" s="1719"/>
      <c r="F62" s="1718" t="s">
        <v>191</v>
      </c>
      <c r="G62" s="1719"/>
      <c r="H62" s="1394" t="s">
        <v>211</v>
      </c>
      <c r="I62" s="1395"/>
      <c r="J62" s="1394" t="s">
        <v>211</v>
      </c>
      <c r="K62" s="1395"/>
    </row>
    <row r="63" spans="1:11" s="278" customFormat="1" ht="36.75" customHeight="1" x14ac:dyDescent="0.2">
      <c r="A63" s="277"/>
      <c r="B63" s="1716" t="s">
        <v>192</v>
      </c>
      <c r="C63" s="1717"/>
      <c r="D63" s="1718" t="s">
        <v>182</v>
      </c>
      <c r="E63" s="1719"/>
      <c r="F63" s="1718" t="s">
        <v>191</v>
      </c>
      <c r="G63" s="1719"/>
      <c r="H63" s="1394" t="s">
        <v>211</v>
      </c>
      <c r="I63" s="1395"/>
      <c r="J63" s="1394" t="s">
        <v>211</v>
      </c>
      <c r="K63" s="1395"/>
    </row>
    <row r="64" spans="1:11" s="259" customFormat="1" ht="46.5" customHeight="1" x14ac:dyDescent="0.2">
      <c r="A64" s="277"/>
      <c r="B64" s="1716" t="s">
        <v>193</v>
      </c>
      <c r="C64" s="1717"/>
      <c r="D64" s="1718" t="s">
        <v>185</v>
      </c>
      <c r="E64" s="1719"/>
      <c r="F64" s="1718" t="s">
        <v>186</v>
      </c>
      <c r="G64" s="1719"/>
      <c r="H64" s="1394" t="s">
        <v>211</v>
      </c>
      <c r="I64" s="1395"/>
      <c r="J64" s="1394" t="s">
        <v>211</v>
      </c>
      <c r="K64" s="1395"/>
    </row>
    <row r="65" spans="1:11" s="259" customFormat="1" ht="18.75" customHeight="1" thickBot="1" x14ac:dyDescent="0.25">
      <c r="A65" s="279"/>
      <c r="B65" s="279"/>
      <c r="C65" s="279"/>
      <c r="D65" s="279"/>
      <c r="E65" s="279"/>
      <c r="F65" s="279"/>
      <c r="G65" s="279"/>
      <c r="H65" s="279"/>
      <c r="I65" s="279"/>
      <c r="J65" s="279"/>
      <c r="K65" s="279"/>
    </row>
    <row r="66" spans="1:11" s="259" customFormat="1" ht="45.75" customHeight="1" thickBot="1" x14ac:dyDescent="0.25">
      <c r="A66" s="280">
        <v>30</v>
      </c>
      <c r="B66" s="1711" t="s">
        <v>15</v>
      </c>
      <c r="C66" s="1712"/>
      <c r="D66" s="1713" t="s">
        <v>132</v>
      </c>
      <c r="E66" s="1714"/>
      <c r="F66" s="1714"/>
      <c r="G66" s="1714"/>
      <c r="H66" s="1714"/>
      <c r="I66" s="1714"/>
      <c r="J66" s="1714"/>
      <c r="K66" s="1715"/>
    </row>
    <row r="68" spans="1:11" ht="12" customHeight="1" x14ac:dyDescent="0.2"/>
    <row r="90" spans="1:1" x14ac:dyDescent="0.2">
      <c r="A90" s="282" t="s">
        <v>504</v>
      </c>
    </row>
    <row r="91" spans="1:1" x14ac:dyDescent="0.2">
      <c r="A91" s="282" t="s">
        <v>116</v>
      </c>
    </row>
    <row r="92" spans="1:1" x14ac:dyDescent="0.2">
      <c r="A92" s="282" t="s">
        <v>505</v>
      </c>
    </row>
    <row r="93" spans="1:1" x14ac:dyDescent="0.2">
      <c r="A93" s="282" t="s">
        <v>506</v>
      </c>
    </row>
    <row r="94" spans="1:1" x14ac:dyDescent="0.2">
      <c r="A94" s="282" t="s">
        <v>507</v>
      </c>
    </row>
    <row r="95" spans="1:1" x14ac:dyDescent="0.2">
      <c r="A95" s="282" t="s">
        <v>508</v>
      </c>
    </row>
    <row r="96" spans="1:1" x14ac:dyDescent="0.2">
      <c r="A96" s="282" t="s">
        <v>509</v>
      </c>
    </row>
    <row r="97" spans="1:1" x14ac:dyDescent="0.2">
      <c r="A97" s="282" t="s">
        <v>510</v>
      </c>
    </row>
    <row r="98" spans="1:1" x14ac:dyDescent="0.2">
      <c r="A98" s="282" t="s">
        <v>511</v>
      </c>
    </row>
    <row r="99" spans="1:1" x14ac:dyDescent="0.2">
      <c r="A99" s="282" t="s">
        <v>512</v>
      </c>
    </row>
    <row r="100" spans="1:1" x14ac:dyDescent="0.2">
      <c r="A100" s="282" t="s">
        <v>513</v>
      </c>
    </row>
    <row r="101" spans="1:1" x14ac:dyDescent="0.2">
      <c r="A101" s="282" t="s">
        <v>514</v>
      </c>
    </row>
    <row r="102" spans="1:1" x14ac:dyDescent="0.2">
      <c r="A102" s="282" t="s">
        <v>515</v>
      </c>
    </row>
    <row r="103" spans="1:1" x14ac:dyDescent="0.2">
      <c r="A103" s="282" t="s">
        <v>516</v>
      </c>
    </row>
    <row r="104" spans="1:1" x14ac:dyDescent="0.2">
      <c r="A104" s="282" t="s">
        <v>517</v>
      </c>
    </row>
    <row r="105" spans="1:1" x14ac:dyDescent="0.2">
      <c r="A105" s="282" t="s">
        <v>518</v>
      </c>
    </row>
    <row r="106" spans="1:1" x14ac:dyDescent="0.2">
      <c r="A106" s="282" t="s">
        <v>519</v>
      </c>
    </row>
    <row r="107" spans="1:1" x14ac:dyDescent="0.2">
      <c r="A107" s="282" t="s">
        <v>520</v>
      </c>
    </row>
    <row r="108" spans="1:1" ht="15" x14ac:dyDescent="0.25">
      <c r="A108" s="175"/>
    </row>
    <row r="109" spans="1:1" ht="15" x14ac:dyDescent="0.25">
      <c r="A109" s="175"/>
    </row>
    <row r="110" spans="1:1" x14ac:dyDescent="0.2">
      <c r="A110" s="283" t="s">
        <v>178</v>
      </c>
    </row>
    <row r="111" spans="1:1" x14ac:dyDescent="0.2">
      <c r="A111" s="283" t="s">
        <v>521</v>
      </c>
    </row>
    <row r="112" spans="1:1" x14ac:dyDescent="0.2">
      <c r="A112" s="283" t="s">
        <v>522</v>
      </c>
    </row>
    <row r="113" spans="1:1" x14ac:dyDescent="0.2">
      <c r="A113" s="283" t="s">
        <v>523</v>
      </c>
    </row>
    <row r="114" spans="1:1" ht="15" x14ac:dyDescent="0.25">
      <c r="A114" s="175"/>
    </row>
    <row r="115" spans="1:1" ht="15" x14ac:dyDescent="0.25">
      <c r="A115" s="175"/>
    </row>
    <row r="116" spans="1:1" x14ac:dyDescent="0.2">
      <c r="A116" s="282" t="s">
        <v>524</v>
      </c>
    </row>
    <row r="117" spans="1:1" x14ac:dyDescent="0.2">
      <c r="A117" s="282" t="s">
        <v>525</v>
      </c>
    </row>
    <row r="118" spans="1:1" x14ac:dyDescent="0.2">
      <c r="A118" s="282" t="s">
        <v>526</v>
      </c>
    </row>
    <row r="119" spans="1:1" x14ac:dyDescent="0.2">
      <c r="A119" s="282" t="s">
        <v>527</v>
      </c>
    </row>
    <row r="120" spans="1:1" x14ac:dyDescent="0.2">
      <c r="A120" s="282" t="s">
        <v>528</v>
      </c>
    </row>
    <row r="121" spans="1:1" x14ac:dyDescent="0.2">
      <c r="A121" s="282" t="s">
        <v>493</v>
      </c>
    </row>
    <row r="122" spans="1:1" x14ac:dyDescent="0.2">
      <c r="A122" s="282" t="s">
        <v>529</v>
      </c>
    </row>
    <row r="123" spans="1:1" x14ac:dyDescent="0.2">
      <c r="A123" s="282" t="s">
        <v>530</v>
      </c>
    </row>
    <row r="124" spans="1:1" x14ac:dyDescent="0.2">
      <c r="A124" s="282" t="s">
        <v>531</v>
      </c>
    </row>
    <row r="125" spans="1:1" x14ac:dyDescent="0.2">
      <c r="A125" s="282" t="s">
        <v>319</v>
      </c>
    </row>
    <row r="126" spans="1:1" x14ac:dyDescent="0.2">
      <c r="A126" s="282" t="s">
        <v>532</v>
      </c>
    </row>
    <row r="127" spans="1:1" x14ac:dyDescent="0.2">
      <c r="A127" s="282" t="s">
        <v>533</v>
      </c>
    </row>
    <row r="128" spans="1:1" x14ac:dyDescent="0.2">
      <c r="A128" s="282" t="s">
        <v>534</v>
      </c>
    </row>
    <row r="129" spans="1:1" x14ac:dyDescent="0.2">
      <c r="A129" s="282" t="s">
        <v>535</v>
      </c>
    </row>
    <row r="130" spans="1:1" x14ac:dyDescent="0.2">
      <c r="A130" s="282" t="s">
        <v>536</v>
      </c>
    </row>
    <row r="131" spans="1:1" x14ac:dyDescent="0.2">
      <c r="A131" s="282" t="s">
        <v>537</v>
      </c>
    </row>
    <row r="132" spans="1:1" x14ac:dyDescent="0.2">
      <c r="A132" s="282" t="s">
        <v>538</v>
      </c>
    </row>
    <row r="133" spans="1:1" x14ac:dyDescent="0.2">
      <c r="A133" s="282" t="s">
        <v>539</v>
      </c>
    </row>
    <row r="134" spans="1:1" x14ac:dyDescent="0.2">
      <c r="A134" s="282" t="s">
        <v>540</v>
      </c>
    </row>
    <row r="135" spans="1:1" x14ac:dyDescent="0.2">
      <c r="A135" s="282" t="s">
        <v>541</v>
      </c>
    </row>
    <row r="136" spans="1:1" x14ac:dyDescent="0.2">
      <c r="A136" s="282" t="s">
        <v>542</v>
      </c>
    </row>
    <row r="137" spans="1:1" x14ac:dyDescent="0.2">
      <c r="A137" s="282" t="s">
        <v>543</v>
      </c>
    </row>
    <row r="138" spans="1:1" x14ac:dyDescent="0.2">
      <c r="A138" s="282" t="s">
        <v>544</v>
      </c>
    </row>
    <row r="139" spans="1:1" x14ac:dyDescent="0.2">
      <c r="A139" s="282" t="s">
        <v>545</v>
      </c>
    </row>
    <row r="140" spans="1:1" x14ac:dyDescent="0.2">
      <c r="A140" s="282" t="s">
        <v>546</v>
      </c>
    </row>
    <row r="141" spans="1:1" x14ac:dyDescent="0.2">
      <c r="A141" s="282" t="s">
        <v>547</v>
      </c>
    </row>
    <row r="142" spans="1:1" x14ac:dyDescent="0.2">
      <c r="A142" s="282" t="s">
        <v>548</v>
      </c>
    </row>
    <row r="143" spans="1:1" x14ac:dyDescent="0.2">
      <c r="A143" s="282" t="s">
        <v>549</v>
      </c>
    </row>
    <row r="144" spans="1:1" x14ac:dyDescent="0.2">
      <c r="A144" s="282" t="s">
        <v>550</v>
      </c>
    </row>
    <row r="145" spans="1:1" x14ac:dyDescent="0.2">
      <c r="A145" s="282" t="s">
        <v>551</v>
      </c>
    </row>
    <row r="146" spans="1:1" x14ac:dyDescent="0.2">
      <c r="A146" s="282" t="s">
        <v>552</v>
      </c>
    </row>
    <row r="147" spans="1:1" x14ac:dyDescent="0.2">
      <c r="A147" s="282" t="s">
        <v>553</v>
      </c>
    </row>
    <row r="148" spans="1:1" x14ac:dyDescent="0.2">
      <c r="A148" s="282" t="s">
        <v>554</v>
      </c>
    </row>
    <row r="149" spans="1:1" x14ac:dyDescent="0.2">
      <c r="A149" s="282" t="s">
        <v>555</v>
      </c>
    </row>
    <row r="150" spans="1:1" x14ac:dyDescent="0.2">
      <c r="A150" s="282" t="s">
        <v>556</v>
      </c>
    </row>
    <row r="151" spans="1:1" x14ac:dyDescent="0.2">
      <c r="A151" s="282" t="s">
        <v>557</v>
      </c>
    </row>
    <row r="152" spans="1:1" x14ac:dyDescent="0.2">
      <c r="A152" s="282" t="s">
        <v>558</v>
      </c>
    </row>
    <row r="153" spans="1:1" ht="15" x14ac:dyDescent="0.25">
      <c r="A153" s="175"/>
    </row>
    <row r="154" spans="1:1" ht="15" x14ac:dyDescent="0.25">
      <c r="A154" s="175"/>
    </row>
    <row r="155" spans="1:1" x14ac:dyDescent="0.2">
      <c r="A155" s="96" t="s">
        <v>92</v>
      </c>
    </row>
    <row r="156" spans="1:1" x14ac:dyDescent="0.2">
      <c r="A156" s="96" t="s">
        <v>93</v>
      </c>
    </row>
    <row r="157" spans="1:1" ht="15" x14ac:dyDescent="0.25">
      <c r="A157" s="175"/>
    </row>
    <row r="158" spans="1:1" ht="15" x14ac:dyDescent="0.25">
      <c r="A158" s="175"/>
    </row>
    <row r="159" spans="1:1" x14ac:dyDescent="0.2">
      <c r="A159" s="96" t="s">
        <v>559</v>
      </c>
    </row>
    <row r="160" spans="1:1" x14ac:dyDescent="0.2">
      <c r="A160" s="96" t="s">
        <v>560</v>
      </c>
    </row>
    <row r="161" spans="1:1" x14ac:dyDescent="0.2">
      <c r="A161" s="96" t="s">
        <v>318</v>
      </c>
    </row>
    <row r="162" spans="1:1" x14ac:dyDescent="0.2">
      <c r="A162" s="96" t="s">
        <v>561</v>
      </c>
    </row>
    <row r="163" spans="1:1" ht="15" x14ac:dyDescent="0.25">
      <c r="A163" s="175"/>
    </row>
    <row r="164" spans="1:1" ht="15" x14ac:dyDescent="0.25">
      <c r="A164" s="175"/>
    </row>
    <row r="165" spans="1:1" x14ac:dyDescent="0.2">
      <c r="A165" s="96" t="s">
        <v>562</v>
      </c>
    </row>
    <row r="166" spans="1:1" x14ac:dyDescent="0.2">
      <c r="A166" s="96" t="s">
        <v>563</v>
      </c>
    </row>
    <row r="167" spans="1:1" x14ac:dyDescent="0.2">
      <c r="A167" s="96" t="s">
        <v>317</v>
      </c>
    </row>
    <row r="168" spans="1:1" x14ac:dyDescent="0.2">
      <c r="A168" s="96" t="s">
        <v>564</v>
      </c>
    </row>
    <row r="169" spans="1:1" x14ac:dyDescent="0.2">
      <c r="A169" s="96" t="s">
        <v>565</v>
      </c>
    </row>
    <row r="170" spans="1:1" x14ac:dyDescent="0.2">
      <c r="A170" s="96" t="s">
        <v>566</v>
      </c>
    </row>
  </sheetData>
  <mergeCells count="157">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B22:C22"/>
    <mergeCell ref="D22:K22"/>
    <mergeCell ref="B23:C23"/>
    <mergeCell ref="D23:K23"/>
    <mergeCell ref="B24:C24"/>
    <mergeCell ref="D24:K24"/>
    <mergeCell ref="B18:C18"/>
    <mergeCell ref="D18:K18"/>
    <mergeCell ref="B19:C19"/>
    <mergeCell ref="D19:K19"/>
    <mergeCell ref="A20:K20"/>
    <mergeCell ref="B21:C21"/>
    <mergeCell ref="D21:K21"/>
    <mergeCell ref="A28:K28"/>
    <mergeCell ref="B29:C29"/>
    <mergeCell ref="D29:K29"/>
    <mergeCell ref="B30:C30"/>
    <mergeCell ref="D30:K30"/>
    <mergeCell ref="B31:C31"/>
    <mergeCell ref="D31:K31"/>
    <mergeCell ref="B25:C25"/>
    <mergeCell ref="D25:K25"/>
    <mergeCell ref="B26:C26"/>
    <mergeCell ref="D26:K26"/>
    <mergeCell ref="B27:C27"/>
    <mergeCell ref="D27:K27"/>
    <mergeCell ref="B34:C34"/>
    <mergeCell ref="D34:K34"/>
    <mergeCell ref="A35:K35"/>
    <mergeCell ref="A36:C36"/>
    <mergeCell ref="B37:C37"/>
    <mergeCell ref="B38:C38"/>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58"/>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4:C64"/>
    <mergeCell ref="D64:E64"/>
    <mergeCell ref="F64:G64"/>
    <mergeCell ref="H64:I64"/>
    <mergeCell ref="J64:K64"/>
    <mergeCell ref="B66:C66"/>
    <mergeCell ref="D66:K66"/>
    <mergeCell ref="B62:C62"/>
    <mergeCell ref="D62:E62"/>
    <mergeCell ref="F62:G62"/>
    <mergeCell ref="H62:I62"/>
    <mergeCell ref="J62:K62"/>
    <mergeCell ref="B63:C63"/>
    <mergeCell ref="D63:E63"/>
    <mergeCell ref="F63:G63"/>
    <mergeCell ref="H63:I63"/>
    <mergeCell ref="J63:K63"/>
  </mergeCells>
  <conditionalFormatting sqref="F33:G33 J33:K33">
    <cfRule type="containsText" dxfId="49" priority="4" stopIfTrue="1" operator="containsText" text="wybierz">
      <formula>NOT(ISERROR(SEARCH("wybierz",F33)))</formula>
    </cfRule>
  </conditionalFormatting>
  <conditionalFormatting sqref="D22:D24">
    <cfRule type="containsText" dxfId="48" priority="3" stopIfTrue="1" operator="containsText" text="wybierz">
      <formula>NOT(ISERROR(SEARCH("wybierz",D22)))</formula>
    </cfRule>
  </conditionalFormatting>
  <conditionalFormatting sqref="D25">
    <cfRule type="containsText" dxfId="47" priority="2" stopIfTrue="1" operator="containsText" text="wybierz">
      <formula>NOT(ISERROR(SEARCH("wybierz",D25)))</formula>
    </cfRule>
  </conditionalFormatting>
  <conditionalFormatting sqref="D26">
    <cfRule type="containsText" dxfId="46" priority="1" stopIfTrue="1" operator="containsText" text="wybierz">
      <formula>NOT(ISERROR(SEARCH("wybierz",D26)))</formula>
    </cfRule>
  </conditionalFormatting>
  <dataValidations count="7">
    <dataValidation type="list" allowBlank="1" showInputMessage="1" showErrorMessage="1" prompt="wybierz Cel Tematyczny" sqref="D22:K22">
      <formula1>$A$906:$A$909</formula1>
    </dataValidation>
    <dataValidation type="list" allowBlank="1" showInputMessage="1" showErrorMessage="1" prompt="wybierz fundusz" sqref="D21:K21">
      <formula1>$A$902:$A$903</formula1>
    </dataValidation>
    <dataValidation type="list" allowBlank="1" showInputMessage="1" showErrorMessage="1" prompt="wybierz narzędzie PP" sqref="D19">
      <formula1>$A$870:$A$899</formula1>
    </dataValidation>
    <dataValidation type="list" allowBlank="1" showInputMessage="1" showErrorMessage="1" prompt="wybierz PI z listy" sqref="D23:K23">
      <formula1>$A$912:$A$917</formula1>
    </dataValidation>
    <dataValidation type="list" allowBlank="1" showInputMessage="1" showErrorMessage="1" prompt="wybierz Program z listy" sqref="E10:K10">
      <formula1>$A$845:$A$861</formula1>
    </dataValidation>
    <dataValidation type="list" allowBlank="1" showInputMessage="1" showErrorMessage="1" sqref="D18">
      <formula1>$A$864:$A$867</formula1>
    </dataValidation>
    <dataValidation allowBlank="1" showInputMessage="1" showErrorMessage="1" prompt="zgodnie z właściwym PO" sqref="E11:K13"/>
  </dataValidations>
  <pageMargins left="0.7" right="0.7" top="0.75" bottom="0.75" header="0.3" footer="0.3"/>
  <pageSetup paperSize="9" scale="7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I175"/>
  <sheetViews>
    <sheetView view="pageBreakPreview" topLeftCell="A29" zoomScaleNormal="100" zoomScaleSheetLayoutView="100" workbookViewId="0">
      <selection activeCell="E14" sqref="E14:K14"/>
    </sheetView>
  </sheetViews>
  <sheetFormatPr defaultColWidth="9.140625" defaultRowHeight="12.75" x14ac:dyDescent="0.2"/>
  <cols>
    <col min="1" max="1" width="6.85546875" style="81" customWidth="1"/>
    <col min="2" max="2" width="9.140625" style="81"/>
    <col min="3" max="3" width="18.5703125" style="81" customWidth="1"/>
    <col min="4" max="4" width="11.7109375" style="81" customWidth="1"/>
    <col min="5" max="10" width="9.7109375" style="81" customWidth="1"/>
    <col min="11" max="11" width="12.5703125" style="81" customWidth="1"/>
    <col min="12" max="12" width="16.42578125" style="212" customWidth="1"/>
    <col min="13" max="13" width="9.140625" style="212" customWidth="1"/>
    <col min="14" max="14" width="9.140625" style="212"/>
    <col min="15" max="15" width="4.140625" style="212" customWidth="1"/>
    <col min="16" max="17" width="9.140625" style="212"/>
    <col min="18" max="18" width="9.7109375" style="212" bestFit="1" customWidth="1"/>
    <col min="19" max="19" width="10.7109375" style="212" bestFit="1" customWidth="1"/>
    <col min="20" max="25" width="9.140625" style="212"/>
    <col min="26" max="26" width="10.7109375" style="212" bestFit="1" customWidth="1"/>
    <col min="27" max="30" width="9.140625" style="212"/>
    <col min="31" max="16384" width="9.140625" style="81"/>
  </cols>
  <sheetData>
    <row r="1" spans="1:16" ht="41.25" customHeight="1" x14ac:dyDescent="0.3">
      <c r="A1" s="1941" t="s">
        <v>50</v>
      </c>
      <c r="B1" s="1942"/>
      <c r="C1" s="1942"/>
      <c r="D1" s="1942"/>
      <c r="E1" s="1942"/>
      <c r="F1" s="1942"/>
      <c r="G1" s="1942"/>
      <c r="H1" s="1942"/>
      <c r="I1" s="1942"/>
      <c r="J1" s="1942"/>
      <c r="K1" s="1943"/>
      <c r="L1" s="329"/>
      <c r="M1" s="329"/>
      <c r="P1" s="60"/>
    </row>
    <row r="2" spans="1:16" ht="30" customHeight="1" thickBot="1" x14ac:dyDescent="0.25">
      <c r="A2" s="93">
        <v>1</v>
      </c>
      <c r="B2" s="1935" t="s">
        <v>100</v>
      </c>
      <c r="C2" s="1936"/>
      <c r="D2" s="1936"/>
      <c r="E2" s="1937"/>
      <c r="F2" s="1944" t="s">
        <v>991</v>
      </c>
      <c r="G2" s="1945"/>
      <c r="H2" s="1945"/>
      <c r="I2" s="1945"/>
      <c r="J2" s="1945"/>
      <c r="K2" s="1946"/>
      <c r="L2" s="329"/>
      <c r="M2" s="330"/>
    </row>
    <row r="3" spans="1:16" ht="15" customHeight="1" thickBot="1" x14ac:dyDescent="0.35">
      <c r="A3" s="1907"/>
      <c r="B3" s="1907"/>
      <c r="C3" s="1907"/>
      <c r="D3" s="1907"/>
      <c r="E3" s="1907"/>
      <c r="F3" s="1907"/>
      <c r="G3" s="1907"/>
      <c r="H3" s="1907"/>
      <c r="I3" s="1907"/>
      <c r="J3" s="1907"/>
      <c r="K3" s="1907"/>
      <c r="L3" s="329"/>
      <c r="M3" s="331"/>
    </row>
    <row r="4" spans="1:16" ht="30" customHeight="1" x14ac:dyDescent="0.2">
      <c r="A4" s="1908" t="s">
        <v>4</v>
      </c>
      <c r="B4" s="1909"/>
      <c r="C4" s="1909"/>
      <c r="D4" s="1909"/>
      <c r="E4" s="1909"/>
      <c r="F4" s="1909"/>
      <c r="G4" s="1909"/>
      <c r="H4" s="1909"/>
      <c r="I4" s="1909"/>
      <c r="J4" s="1909"/>
      <c r="K4" s="1910"/>
      <c r="L4" s="329"/>
      <c r="M4" s="332"/>
    </row>
    <row r="5" spans="1:16" ht="30" customHeight="1" x14ac:dyDescent="0.2">
      <c r="A5" s="91">
        <v>2</v>
      </c>
      <c r="B5" s="1911" t="s">
        <v>16</v>
      </c>
      <c r="C5" s="1912"/>
      <c r="D5" s="1913"/>
      <c r="E5" s="1929" t="s">
        <v>419</v>
      </c>
      <c r="F5" s="1947"/>
      <c r="G5" s="1947"/>
      <c r="H5" s="1947"/>
      <c r="I5" s="1947"/>
      <c r="J5" s="1947"/>
      <c r="K5" s="1948"/>
      <c r="L5" s="329"/>
      <c r="M5" s="333"/>
    </row>
    <row r="6" spans="1:16" ht="30" customHeight="1" x14ac:dyDescent="0.2">
      <c r="A6" s="1921">
        <v>3</v>
      </c>
      <c r="B6" s="1923" t="s">
        <v>51</v>
      </c>
      <c r="C6" s="1924"/>
      <c r="D6" s="1925"/>
      <c r="E6" s="1929" t="s">
        <v>697</v>
      </c>
      <c r="F6" s="1930"/>
      <c r="G6" s="1930"/>
      <c r="H6" s="1930"/>
      <c r="I6" s="1930"/>
      <c r="J6" s="1930"/>
      <c r="K6" s="1931"/>
      <c r="L6" s="329"/>
      <c r="M6" s="333"/>
    </row>
    <row r="7" spans="1:16" ht="30" customHeight="1" x14ac:dyDescent="0.2">
      <c r="A7" s="1922"/>
      <c r="B7" s="1926"/>
      <c r="C7" s="1927"/>
      <c r="D7" s="1928"/>
      <c r="E7" s="94" t="s">
        <v>108</v>
      </c>
      <c r="F7" s="1839" t="s">
        <v>698</v>
      </c>
      <c r="G7" s="1932"/>
      <c r="H7" s="1840"/>
      <c r="I7" s="94" t="s">
        <v>107</v>
      </c>
      <c r="J7" s="1933">
        <v>2815</v>
      </c>
      <c r="K7" s="1934"/>
      <c r="L7" s="334"/>
      <c r="M7" s="334"/>
    </row>
    <row r="8" spans="1:16" ht="30" customHeight="1" x14ac:dyDescent="0.2">
      <c r="A8" s="1921">
        <v>4</v>
      </c>
      <c r="B8" s="1923" t="s">
        <v>118</v>
      </c>
      <c r="C8" s="1924"/>
      <c r="D8" s="1925"/>
      <c r="E8" s="1929" t="s">
        <v>195</v>
      </c>
      <c r="F8" s="1930"/>
      <c r="G8" s="1930"/>
      <c r="H8" s="1930"/>
      <c r="I8" s="1930"/>
      <c r="J8" s="1930"/>
      <c r="K8" s="1931"/>
      <c r="L8" s="333"/>
      <c r="M8" s="333"/>
    </row>
    <row r="9" spans="1:16" ht="30" customHeight="1" x14ac:dyDescent="0.2">
      <c r="A9" s="1922"/>
      <c r="B9" s="1926"/>
      <c r="C9" s="1927"/>
      <c r="D9" s="1928"/>
      <c r="E9" s="94" t="s">
        <v>108</v>
      </c>
      <c r="F9" s="1839" t="s">
        <v>211</v>
      </c>
      <c r="G9" s="1932"/>
      <c r="H9" s="1840"/>
      <c r="I9" s="94" t="s">
        <v>107</v>
      </c>
      <c r="J9" s="1933" t="s">
        <v>211</v>
      </c>
      <c r="K9" s="1934"/>
      <c r="L9" s="334"/>
      <c r="M9" s="334"/>
    </row>
    <row r="10" spans="1:16" ht="30" customHeight="1" x14ac:dyDescent="0.2">
      <c r="A10" s="91">
        <v>5</v>
      </c>
      <c r="B10" s="1911" t="s">
        <v>94</v>
      </c>
      <c r="C10" s="1912"/>
      <c r="D10" s="1913"/>
      <c r="E10" s="1914" t="s">
        <v>116</v>
      </c>
      <c r="F10" s="1915"/>
      <c r="G10" s="1915"/>
      <c r="H10" s="1915"/>
      <c r="I10" s="1915"/>
      <c r="J10" s="1915"/>
      <c r="K10" s="1916"/>
      <c r="L10" s="331"/>
      <c r="M10" s="331"/>
    </row>
    <row r="11" spans="1:16" ht="24" customHeight="1" x14ac:dyDescent="0.2">
      <c r="A11" s="91">
        <v>6</v>
      </c>
      <c r="B11" s="1911" t="s">
        <v>96</v>
      </c>
      <c r="C11" s="1912"/>
      <c r="D11" s="1913"/>
      <c r="E11" s="1847" t="s">
        <v>176</v>
      </c>
      <c r="F11" s="1917"/>
      <c r="G11" s="1917"/>
      <c r="H11" s="1917"/>
      <c r="I11" s="1917"/>
      <c r="J11" s="1917"/>
      <c r="K11" s="1918"/>
      <c r="L11" s="335"/>
      <c r="M11" s="335"/>
    </row>
    <row r="12" spans="1:16" ht="30" customHeight="1" x14ac:dyDescent="0.2">
      <c r="A12" s="91">
        <v>7</v>
      </c>
      <c r="B12" s="1911" t="s">
        <v>40</v>
      </c>
      <c r="C12" s="1912"/>
      <c r="D12" s="1913"/>
      <c r="E12" s="1858" t="s">
        <v>197</v>
      </c>
      <c r="F12" s="1919"/>
      <c r="G12" s="1919"/>
      <c r="H12" s="1919"/>
      <c r="I12" s="1919"/>
      <c r="J12" s="1919"/>
      <c r="K12" s="1920"/>
      <c r="L12" s="331"/>
      <c r="M12" s="331"/>
    </row>
    <row r="13" spans="1:16" ht="30" customHeight="1" x14ac:dyDescent="0.2">
      <c r="A13" s="91">
        <v>8</v>
      </c>
      <c r="B13" s="1911" t="s">
        <v>45</v>
      </c>
      <c r="C13" s="1912"/>
      <c r="D13" s="1913"/>
      <c r="E13" s="1858" t="s">
        <v>847</v>
      </c>
      <c r="F13" s="1919"/>
      <c r="G13" s="1919"/>
      <c r="H13" s="1919"/>
      <c r="I13" s="1919"/>
      <c r="J13" s="1919"/>
      <c r="K13" s="1920"/>
      <c r="L13" s="336"/>
      <c r="M13" s="336"/>
    </row>
    <row r="14" spans="1:16" ht="63.75" customHeight="1" thickBot="1" x14ac:dyDescent="0.25">
      <c r="A14" s="93">
        <v>9</v>
      </c>
      <c r="B14" s="1935" t="s">
        <v>31</v>
      </c>
      <c r="C14" s="1936"/>
      <c r="D14" s="1937"/>
      <c r="E14" s="1938" t="s">
        <v>332</v>
      </c>
      <c r="F14" s="1939"/>
      <c r="G14" s="1939"/>
      <c r="H14" s="1939"/>
      <c r="I14" s="1939"/>
      <c r="J14" s="1939"/>
      <c r="K14" s="1940"/>
      <c r="L14" s="337"/>
      <c r="M14" s="337"/>
    </row>
    <row r="15" spans="1:16" ht="15" customHeight="1" thickBot="1" x14ac:dyDescent="0.35">
      <c r="A15" s="1907"/>
      <c r="B15" s="1907"/>
      <c r="C15" s="1907"/>
      <c r="D15" s="1907"/>
      <c r="E15" s="1907"/>
      <c r="F15" s="1907"/>
      <c r="G15" s="1907"/>
      <c r="H15" s="1907"/>
      <c r="I15" s="1907"/>
      <c r="J15" s="1907"/>
      <c r="K15" s="1907"/>
      <c r="L15" s="331"/>
      <c r="M15" s="337"/>
    </row>
    <row r="16" spans="1:16" ht="30" customHeight="1" x14ac:dyDescent="0.3">
      <c r="A16" s="1908" t="s">
        <v>52</v>
      </c>
      <c r="B16" s="1909"/>
      <c r="C16" s="1909"/>
      <c r="D16" s="1909"/>
      <c r="E16" s="1909"/>
      <c r="F16" s="1909"/>
      <c r="G16" s="1909"/>
      <c r="H16" s="1909"/>
      <c r="I16" s="1909"/>
      <c r="J16" s="1909"/>
      <c r="K16" s="1910"/>
      <c r="L16" s="332"/>
      <c r="M16" s="337"/>
    </row>
    <row r="17" spans="1:35" ht="12.75" hidden="1" customHeight="1" x14ac:dyDescent="0.3">
      <c r="A17" s="92">
        <v>6</v>
      </c>
      <c r="B17" s="1902" t="s">
        <v>18</v>
      </c>
      <c r="C17" s="1903"/>
      <c r="D17" s="1904" t="s">
        <v>314</v>
      </c>
      <c r="E17" s="1905"/>
      <c r="F17" s="1905"/>
      <c r="G17" s="1905"/>
      <c r="H17" s="1905"/>
      <c r="I17" s="1905"/>
      <c r="J17" s="1905"/>
      <c r="K17" s="1906"/>
      <c r="L17" s="338"/>
      <c r="M17" s="337"/>
    </row>
    <row r="18" spans="1:35" ht="41.25" customHeight="1" x14ac:dyDescent="0.2">
      <c r="A18" s="91">
        <v>10</v>
      </c>
      <c r="B18" s="1889" t="s">
        <v>18</v>
      </c>
      <c r="C18" s="1890"/>
      <c r="D18" s="1904" t="s">
        <v>178</v>
      </c>
      <c r="E18" s="1905"/>
      <c r="F18" s="1905"/>
      <c r="G18" s="1905"/>
      <c r="H18" s="1905"/>
      <c r="I18" s="1905"/>
      <c r="J18" s="1905"/>
      <c r="K18" s="1906"/>
      <c r="L18" s="339"/>
      <c r="M18" s="337"/>
    </row>
    <row r="19" spans="1:35" ht="40.5" customHeight="1" thickBot="1" x14ac:dyDescent="0.25">
      <c r="A19" s="86">
        <v>11</v>
      </c>
      <c r="B19" s="1869" t="s">
        <v>53</v>
      </c>
      <c r="C19" s="1870"/>
      <c r="D19" s="1878" t="s">
        <v>493</v>
      </c>
      <c r="E19" s="1879"/>
      <c r="F19" s="1879"/>
      <c r="G19" s="1879"/>
      <c r="H19" s="1879"/>
      <c r="I19" s="1879"/>
      <c r="J19" s="1879"/>
      <c r="K19" s="1880"/>
      <c r="L19" s="338"/>
      <c r="M19" s="337"/>
    </row>
    <row r="20" spans="1:35" ht="15" customHeight="1" thickBot="1" x14ac:dyDescent="0.35">
      <c r="A20" s="1841"/>
      <c r="B20" s="1841"/>
      <c r="C20" s="1841"/>
      <c r="D20" s="1841"/>
      <c r="E20" s="1841"/>
      <c r="F20" s="1841"/>
      <c r="G20" s="1841"/>
      <c r="H20" s="1841"/>
      <c r="I20" s="1841"/>
      <c r="J20" s="1841"/>
      <c r="K20" s="1841"/>
      <c r="L20" s="340"/>
      <c r="M20" s="337"/>
    </row>
    <row r="21" spans="1:35" ht="30" customHeight="1" x14ac:dyDescent="0.3">
      <c r="A21" s="90">
        <v>12</v>
      </c>
      <c r="B21" s="1897" t="s">
        <v>43</v>
      </c>
      <c r="C21" s="1898"/>
      <c r="D21" s="1899" t="s">
        <v>92</v>
      </c>
      <c r="E21" s="1900"/>
      <c r="F21" s="1900"/>
      <c r="G21" s="1900"/>
      <c r="H21" s="1900"/>
      <c r="I21" s="1900"/>
      <c r="J21" s="1900"/>
      <c r="K21" s="1901"/>
      <c r="L21" s="338"/>
      <c r="M21" s="337"/>
    </row>
    <row r="22" spans="1:35" ht="30" customHeight="1" x14ac:dyDescent="0.2">
      <c r="A22" s="87">
        <v>13</v>
      </c>
      <c r="B22" s="1889" t="s">
        <v>44</v>
      </c>
      <c r="C22" s="1890"/>
      <c r="D22" s="1891" t="s">
        <v>318</v>
      </c>
      <c r="E22" s="1892"/>
      <c r="F22" s="1892"/>
      <c r="G22" s="1892"/>
      <c r="H22" s="1892"/>
      <c r="I22" s="1892"/>
      <c r="J22" s="1892"/>
      <c r="K22" s="1893"/>
      <c r="L22" s="341"/>
      <c r="M22" s="337"/>
    </row>
    <row r="23" spans="1:35" ht="58.5" customHeight="1" x14ac:dyDescent="0.2">
      <c r="A23" s="87">
        <v>14</v>
      </c>
      <c r="B23" s="1889" t="s">
        <v>2</v>
      </c>
      <c r="C23" s="1890"/>
      <c r="D23" s="1891" t="s">
        <v>317</v>
      </c>
      <c r="E23" s="1892"/>
      <c r="F23" s="1892"/>
      <c r="G23" s="1892"/>
      <c r="H23" s="1892"/>
      <c r="I23" s="1892"/>
      <c r="J23" s="1892"/>
      <c r="K23" s="1893"/>
      <c r="L23" s="341"/>
      <c r="M23" s="337"/>
    </row>
    <row r="24" spans="1:35" ht="90.75" customHeight="1" x14ac:dyDescent="0.2">
      <c r="A24" s="87">
        <v>15</v>
      </c>
      <c r="B24" s="1889" t="s">
        <v>54</v>
      </c>
      <c r="C24" s="1890"/>
      <c r="D24" s="1891" t="s">
        <v>699</v>
      </c>
      <c r="E24" s="1892"/>
      <c r="F24" s="1892"/>
      <c r="G24" s="1892"/>
      <c r="H24" s="1892"/>
      <c r="I24" s="1892"/>
      <c r="J24" s="1892"/>
      <c r="K24" s="1893"/>
      <c r="L24" s="341"/>
      <c r="M24" s="341"/>
    </row>
    <row r="25" spans="1:35" ht="340.5" customHeight="1" x14ac:dyDescent="0.2">
      <c r="A25" s="87">
        <v>16</v>
      </c>
      <c r="B25" s="1889" t="s">
        <v>120</v>
      </c>
      <c r="C25" s="1890"/>
      <c r="D25" s="1891" t="s">
        <v>700</v>
      </c>
      <c r="E25" s="1892"/>
      <c r="F25" s="1892"/>
      <c r="G25" s="1892"/>
      <c r="H25" s="1892"/>
      <c r="I25" s="1892"/>
      <c r="J25" s="1892"/>
      <c r="K25" s="1893"/>
      <c r="L25" s="341"/>
      <c r="M25" s="341"/>
    </row>
    <row r="26" spans="1:35" ht="409.5" customHeight="1" x14ac:dyDescent="0.2">
      <c r="A26" s="87">
        <v>17</v>
      </c>
      <c r="B26" s="1889" t="s">
        <v>133</v>
      </c>
      <c r="C26" s="1890"/>
      <c r="D26" s="1894" t="s">
        <v>701</v>
      </c>
      <c r="E26" s="1895"/>
      <c r="F26" s="1895"/>
      <c r="G26" s="1895"/>
      <c r="H26" s="1895"/>
      <c r="I26" s="1895"/>
      <c r="J26" s="1895"/>
      <c r="K26" s="1896"/>
      <c r="L26" s="341"/>
      <c r="M26" s="341"/>
    </row>
    <row r="27" spans="1:35" ht="172.5" customHeight="1" thickBot="1" x14ac:dyDescent="0.25">
      <c r="A27" s="86">
        <v>18</v>
      </c>
      <c r="B27" s="1876" t="s">
        <v>134</v>
      </c>
      <c r="C27" s="1877"/>
      <c r="D27" s="1878" t="s">
        <v>702</v>
      </c>
      <c r="E27" s="1879"/>
      <c r="F27" s="1879"/>
      <c r="G27" s="1879"/>
      <c r="H27" s="1879"/>
      <c r="I27" s="1879"/>
      <c r="J27" s="1879"/>
      <c r="K27" s="1880"/>
      <c r="L27" s="339"/>
      <c r="M27" s="339"/>
      <c r="O27" s="342"/>
      <c r="P27" s="342"/>
      <c r="Q27" s="342"/>
      <c r="R27" s="342"/>
      <c r="S27" s="342"/>
      <c r="T27" s="342"/>
      <c r="U27" s="342"/>
      <c r="V27" s="342"/>
      <c r="W27" s="342"/>
      <c r="X27" s="342"/>
      <c r="Y27" s="342"/>
      <c r="Z27" s="342"/>
      <c r="AA27" s="342"/>
      <c r="AB27" s="342"/>
      <c r="AC27" s="342"/>
      <c r="AD27" s="342"/>
      <c r="AE27" s="343"/>
      <c r="AF27" s="343"/>
      <c r="AG27" s="343"/>
      <c r="AH27" s="343"/>
      <c r="AI27" s="343"/>
    </row>
    <row r="28" spans="1:35" ht="15.75" customHeight="1" thickBot="1" x14ac:dyDescent="0.35">
      <c r="A28" s="1841"/>
      <c r="B28" s="1841"/>
      <c r="C28" s="1841"/>
      <c r="D28" s="1841"/>
      <c r="E28" s="1841"/>
      <c r="F28" s="1841"/>
      <c r="G28" s="1841"/>
      <c r="H28" s="1841"/>
      <c r="I28" s="1841"/>
      <c r="J28" s="1841"/>
      <c r="K28" s="1841"/>
      <c r="L28" s="340"/>
      <c r="M28" s="340"/>
      <c r="O28" s="342"/>
      <c r="P28" s="342"/>
      <c r="Q28" s="342"/>
      <c r="R28" s="342"/>
      <c r="S28" s="342"/>
      <c r="T28" s="342"/>
      <c r="U28" s="342"/>
      <c r="V28" s="342"/>
      <c r="W28" s="342"/>
      <c r="X28" s="342"/>
      <c r="Y28" s="342"/>
      <c r="Z28" s="342"/>
      <c r="AA28" s="342"/>
      <c r="AB28" s="342"/>
      <c r="AC28" s="342"/>
      <c r="AD28" s="342"/>
      <c r="AE28" s="343"/>
      <c r="AF28" s="343"/>
      <c r="AG28" s="343"/>
      <c r="AH28" s="343"/>
      <c r="AI28" s="343"/>
    </row>
    <row r="29" spans="1:35" ht="66" customHeight="1" x14ac:dyDescent="0.2">
      <c r="A29" s="90">
        <v>19</v>
      </c>
      <c r="B29" s="1871" t="s">
        <v>7</v>
      </c>
      <c r="C29" s="1872"/>
      <c r="D29" s="1881" t="s">
        <v>703</v>
      </c>
      <c r="E29" s="1882"/>
      <c r="F29" s="1882"/>
      <c r="G29" s="1882"/>
      <c r="H29" s="1882"/>
      <c r="I29" s="1882"/>
      <c r="J29" s="1882"/>
      <c r="K29" s="1883"/>
      <c r="L29" s="344"/>
      <c r="M29" s="344"/>
      <c r="O29" s="342"/>
      <c r="P29" s="342"/>
      <c r="Q29" s="342"/>
      <c r="R29" s="342"/>
      <c r="S29" s="342"/>
      <c r="T29" s="342"/>
      <c r="U29" s="342"/>
      <c r="V29" s="342"/>
      <c r="W29" s="342"/>
      <c r="X29" s="342"/>
      <c r="Y29" s="342"/>
      <c r="Z29" s="342"/>
      <c r="AA29" s="342"/>
      <c r="AB29" s="342"/>
      <c r="AC29" s="342"/>
      <c r="AD29" s="342"/>
      <c r="AE29" s="343"/>
      <c r="AF29" s="343"/>
      <c r="AG29" s="343"/>
      <c r="AH29" s="343"/>
      <c r="AI29" s="343"/>
    </row>
    <row r="30" spans="1:35" ht="228.75" customHeight="1" x14ac:dyDescent="0.2">
      <c r="A30" s="87">
        <v>20</v>
      </c>
      <c r="B30" s="1884" t="s">
        <v>14</v>
      </c>
      <c r="C30" s="1885"/>
      <c r="D30" s="1886" t="s">
        <v>704</v>
      </c>
      <c r="E30" s="1887"/>
      <c r="F30" s="1887"/>
      <c r="G30" s="1887"/>
      <c r="H30" s="1887"/>
      <c r="I30" s="1887"/>
      <c r="J30" s="1887"/>
      <c r="K30" s="1888"/>
      <c r="L30" s="345"/>
      <c r="M30" s="345"/>
      <c r="O30" s="342"/>
      <c r="P30" s="342"/>
      <c r="Q30" s="342"/>
      <c r="R30" s="342"/>
      <c r="S30" s="342"/>
      <c r="T30" s="342"/>
      <c r="U30" s="342"/>
      <c r="V30" s="342"/>
      <c r="W30" s="342"/>
      <c r="X30" s="342"/>
      <c r="Y30" s="342"/>
      <c r="Z30" s="342"/>
      <c r="AA30" s="342"/>
      <c r="AB30" s="342"/>
      <c r="AC30" s="342"/>
      <c r="AD30" s="342"/>
      <c r="AE30" s="343"/>
      <c r="AF30" s="343"/>
      <c r="AG30" s="343"/>
      <c r="AH30" s="343"/>
      <c r="AI30" s="343"/>
    </row>
    <row r="31" spans="1:35" ht="87" customHeight="1" thickBot="1" x14ac:dyDescent="0.25">
      <c r="A31" s="89">
        <v>21</v>
      </c>
      <c r="B31" s="1869" t="s">
        <v>26</v>
      </c>
      <c r="C31" s="1870"/>
      <c r="D31" s="1864" t="s">
        <v>997</v>
      </c>
      <c r="E31" s="1865"/>
      <c r="F31" s="1865"/>
      <c r="G31" s="1865"/>
      <c r="H31" s="1865"/>
      <c r="I31" s="1865"/>
      <c r="J31" s="1865"/>
      <c r="K31" s="1866"/>
      <c r="L31" s="345"/>
      <c r="M31" s="345"/>
      <c r="O31" s="342"/>
      <c r="P31" s="342"/>
      <c r="Q31" s="342"/>
      <c r="R31" s="342"/>
      <c r="S31" s="342"/>
      <c r="T31" s="342"/>
      <c r="U31" s="342"/>
      <c r="V31" s="342"/>
      <c r="W31" s="342"/>
      <c r="X31" s="342"/>
      <c r="Y31" s="342"/>
      <c r="Z31" s="342"/>
      <c r="AA31" s="342"/>
      <c r="AB31" s="342"/>
      <c r="AC31" s="342"/>
      <c r="AD31" s="342"/>
      <c r="AE31" s="343"/>
      <c r="AF31" s="343"/>
      <c r="AG31" s="343"/>
      <c r="AH31" s="343"/>
      <c r="AI31" s="343"/>
    </row>
    <row r="32" spans="1:35" ht="14.45" thickBot="1" x14ac:dyDescent="0.35">
      <c r="A32" s="1841"/>
      <c r="B32" s="1841"/>
      <c r="C32" s="1841"/>
      <c r="D32" s="1841"/>
      <c r="E32" s="1841"/>
      <c r="F32" s="1841"/>
      <c r="G32" s="1841"/>
      <c r="H32" s="1841"/>
      <c r="I32" s="1841"/>
      <c r="J32" s="1841"/>
      <c r="K32" s="1841"/>
      <c r="L32" s="340"/>
      <c r="M32" s="340"/>
      <c r="O32" s="342"/>
      <c r="P32" s="342"/>
      <c r="Q32" s="342"/>
      <c r="R32" s="342"/>
      <c r="S32" s="342"/>
      <c r="T32" s="342"/>
      <c r="U32" s="342"/>
      <c r="V32" s="342"/>
      <c r="W32" s="342"/>
      <c r="X32" s="342"/>
      <c r="Y32" s="342"/>
      <c r="Z32" s="342"/>
      <c r="AA32" s="342"/>
      <c r="AB32" s="342"/>
      <c r="AC32" s="342"/>
      <c r="AD32" s="342"/>
      <c r="AE32" s="343"/>
      <c r="AF32" s="343"/>
      <c r="AG32" s="343"/>
      <c r="AH32" s="343"/>
      <c r="AI32" s="343"/>
    </row>
    <row r="33" spans="1:35" ht="60" customHeight="1" x14ac:dyDescent="0.2">
      <c r="A33" s="125">
        <v>22</v>
      </c>
      <c r="B33" s="1871" t="s">
        <v>55</v>
      </c>
      <c r="C33" s="1872"/>
      <c r="D33" s="1851" t="s">
        <v>141</v>
      </c>
      <c r="E33" s="1868"/>
      <c r="F33" s="1873" t="s">
        <v>705</v>
      </c>
      <c r="G33" s="1874"/>
      <c r="H33" s="1851" t="s">
        <v>109</v>
      </c>
      <c r="I33" s="1868"/>
      <c r="J33" s="1873" t="s">
        <v>196</v>
      </c>
      <c r="K33" s="1875"/>
      <c r="L33" s="346"/>
      <c r="M33" s="346"/>
      <c r="O33" s="342"/>
      <c r="P33" s="342"/>
      <c r="Q33" s="342"/>
      <c r="R33" s="342"/>
      <c r="S33" s="342"/>
      <c r="T33" s="342"/>
      <c r="U33" s="342"/>
      <c r="V33" s="342"/>
      <c r="W33" s="342"/>
      <c r="X33" s="342"/>
      <c r="Y33" s="342"/>
      <c r="Z33" s="342"/>
      <c r="AA33" s="342"/>
      <c r="AB33" s="342"/>
      <c r="AC33" s="342"/>
      <c r="AD33" s="342"/>
      <c r="AE33" s="343"/>
      <c r="AF33" s="343"/>
      <c r="AG33" s="343"/>
      <c r="AH33" s="343"/>
      <c r="AI33" s="343"/>
    </row>
    <row r="34" spans="1:35" ht="60" customHeight="1" thickBot="1" x14ac:dyDescent="0.25">
      <c r="A34" s="86">
        <v>23</v>
      </c>
      <c r="B34" s="1862" t="s">
        <v>121</v>
      </c>
      <c r="C34" s="1863"/>
      <c r="D34" s="1864" t="s">
        <v>144</v>
      </c>
      <c r="E34" s="1865"/>
      <c r="F34" s="1865"/>
      <c r="G34" s="1865"/>
      <c r="H34" s="1865"/>
      <c r="I34" s="1865"/>
      <c r="J34" s="1865"/>
      <c r="K34" s="1866"/>
      <c r="L34" s="347"/>
      <c r="M34" s="347"/>
      <c r="O34" s="342"/>
      <c r="P34" s="126"/>
      <c r="Q34" s="126"/>
      <c r="R34" s="348"/>
      <c r="S34" s="126"/>
      <c r="T34" s="126"/>
      <c r="U34" s="126"/>
      <c r="V34" s="126"/>
      <c r="W34" s="126"/>
      <c r="X34" s="126"/>
      <c r="Y34" s="126"/>
      <c r="Z34" s="126"/>
      <c r="AA34" s="342"/>
      <c r="AB34" s="342"/>
      <c r="AC34" s="342"/>
      <c r="AD34" s="342"/>
      <c r="AE34" s="343"/>
      <c r="AF34" s="343"/>
      <c r="AG34" s="343"/>
      <c r="AH34" s="343"/>
      <c r="AI34" s="343"/>
    </row>
    <row r="35" spans="1:35" ht="15" customHeight="1" thickBot="1" x14ac:dyDescent="0.25">
      <c r="A35" s="1841"/>
      <c r="B35" s="1841"/>
      <c r="C35" s="1841"/>
      <c r="D35" s="1841"/>
      <c r="E35" s="1841"/>
      <c r="F35" s="1841"/>
      <c r="G35" s="1841"/>
      <c r="H35" s="1841"/>
      <c r="I35" s="1841"/>
      <c r="J35" s="1841"/>
      <c r="K35" s="1841"/>
      <c r="L35" s="340"/>
      <c r="M35" s="340"/>
      <c r="O35" s="342"/>
      <c r="P35" s="126"/>
      <c r="Q35" s="126"/>
      <c r="R35" s="126"/>
      <c r="S35" s="126"/>
      <c r="T35" s="126"/>
      <c r="U35" s="126"/>
      <c r="V35" s="126"/>
      <c r="W35" s="126"/>
      <c r="X35" s="126"/>
      <c r="Y35" s="126"/>
      <c r="Z35" s="126"/>
      <c r="AA35" s="342"/>
      <c r="AB35" s="342"/>
      <c r="AC35" s="342"/>
      <c r="AD35" s="342"/>
      <c r="AE35" s="343"/>
      <c r="AF35" s="343"/>
      <c r="AG35" s="343"/>
      <c r="AH35" s="343"/>
      <c r="AI35" s="343"/>
    </row>
    <row r="36" spans="1:35" ht="30" customHeight="1" x14ac:dyDescent="0.2">
      <c r="A36" s="1867" t="s">
        <v>29</v>
      </c>
      <c r="B36" s="1852"/>
      <c r="C36" s="1868"/>
      <c r="D36" s="95">
        <v>2017</v>
      </c>
      <c r="E36" s="95" t="s">
        <v>310</v>
      </c>
      <c r="F36" s="95" t="s">
        <v>310</v>
      </c>
      <c r="G36" s="95" t="s">
        <v>310</v>
      </c>
      <c r="H36" s="95" t="s">
        <v>310</v>
      </c>
      <c r="I36" s="95" t="s">
        <v>310</v>
      </c>
      <c r="J36" s="95" t="s">
        <v>310</v>
      </c>
      <c r="K36" s="88" t="s">
        <v>101</v>
      </c>
      <c r="L36" s="349"/>
      <c r="M36" s="349"/>
      <c r="O36" s="342"/>
      <c r="P36" s="126"/>
      <c r="Q36" s="126"/>
      <c r="R36" s="126"/>
      <c r="S36" s="126"/>
      <c r="T36" s="126"/>
      <c r="U36" s="126"/>
      <c r="V36" s="126"/>
      <c r="W36" s="126"/>
      <c r="X36" s="126"/>
      <c r="Y36" s="126"/>
      <c r="Z36" s="126"/>
      <c r="AA36" s="342"/>
      <c r="AB36" s="342"/>
      <c r="AC36" s="342"/>
      <c r="AD36" s="342"/>
      <c r="AE36" s="343"/>
      <c r="AF36" s="343"/>
      <c r="AG36" s="343"/>
      <c r="AH36" s="343"/>
      <c r="AI36" s="343"/>
    </row>
    <row r="37" spans="1:35" ht="45" customHeight="1" x14ac:dyDescent="0.2">
      <c r="A37" s="87">
        <v>24</v>
      </c>
      <c r="B37" s="1070" t="s">
        <v>28</v>
      </c>
      <c r="C37" s="1070"/>
      <c r="D37" s="350">
        <v>8640150</v>
      </c>
      <c r="E37" s="350"/>
      <c r="F37" s="350"/>
      <c r="G37" s="350"/>
      <c r="H37" s="350"/>
      <c r="I37" s="350"/>
      <c r="J37" s="350"/>
      <c r="K37" s="351">
        <f>SUM(D37:J37)</f>
        <v>8640150</v>
      </c>
      <c r="L37" s="352"/>
      <c r="M37" s="353"/>
      <c r="O37" s="342"/>
      <c r="P37" s="126"/>
      <c r="Q37" s="126"/>
      <c r="R37" s="126"/>
      <c r="S37" s="126"/>
      <c r="T37" s="126"/>
      <c r="U37" s="126"/>
      <c r="V37" s="126"/>
      <c r="W37" s="126"/>
      <c r="X37" s="126"/>
      <c r="Y37" s="126"/>
      <c r="Z37" s="126"/>
      <c r="AA37" s="342"/>
      <c r="AB37" s="342"/>
      <c r="AC37" s="342"/>
      <c r="AD37" s="342"/>
      <c r="AE37" s="343"/>
      <c r="AF37" s="343"/>
      <c r="AG37" s="343"/>
      <c r="AH37" s="343"/>
      <c r="AI37" s="343"/>
    </row>
    <row r="38" spans="1:35" ht="45" customHeight="1" x14ac:dyDescent="0.2">
      <c r="A38" s="87">
        <v>25</v>
      </c>
      <c r="B38" s="1070" t="s">
        <v>27</v>
      </c>
      <c r="C38" s="1070"/>
      <c r="D38" s="350">
        <v>8640150</v>
      </c>
      <c r="E38" s="350"/>
      <c r="F38" s="350"/>
      <c r="G38" s="350"/>
      <c r="H38" s="350"/>
      <c r="I38" s="350"/>
      <c r="J38" s="350"/>
      <c r="K38" s="351">
        <f t="shared" ref="K38:K39" si="0">SUM(D38:J38)</f>
        <v>8640150</v>
      </c>
      <c r="L38" s="352"/>
      <c r="M38" s="353"/>
      <c r="O38" s="342"/>
      <c r="P38" s="126"/>
      <c r="Q38" s="126"/>
      <c r="R38" s="126"/>
      <c r="S38" s="126"/>
      <c r="T38" s="126"/>
      <c r="U38" s="126"/>
      <c r="V38" s="126"/>
      <c r="W38" s="126"/>
      <c r="X38" s="126"/>
      <c r="Y38" s="126"/>
      <c r="Z38" s="126"/>
      <c r="AA38" s="342"/>
      <c r="AB38" s="342"/>
      <c r="AC38" s="342"/>
      <c r="AD38" s="342"/>
      <c r="AE38" s="343"/>
      <c r="AF38" s="343"/>
      <c r="AG38" s="343"/>
      <c r="AH38" s="343"/>
      <c r="AI38" s="343"/>
    </row>
    <row r="39" spans="1:35" ht="45" customHeight="1" x14ac:dyDescent="0.2">
      <c r="A39" s="87">
        <v>26</v>
      </c>
      <c r="B39" s="1070" t="s">
        <v>22</v>
      </c>
      <c r="C39" s="1070"/>
      <c r="D39" s="354">
        <v>7344127.5</v>
      </c>
      <c r="E39" s="350"/>
      <c r="F39" s="350"/>
      <c r="G39" s="350"/>
      <c r="H39" s="350"/>
      <c r="I39" s="350"/>
      <c r="J39" s="350"/>
      <c r="K39" s="355">
        <f t="shared" si="0"/>
        <v>7344127.5</v>
      </c>
      <c r="L39" s="352"/>
      <c r="M39" s="353"/>
      <c r="O39" s="342"/>
      <c r="P39" s="126"/>
      <c r="Q39" s="126"/>
      <c r="R39" s="126"/>
      <c r="S39" s="126"/>
      <c r="T39" s="126"/>
      <c r="U39" s="126"/>
      <c r="V39" s="126"/>
      <c r="W39" s="126"/>
      <c r="X39" s="126"/>
      <c r="Y39" s="126"/>
      <c r="Z39" s="126"/>
      <c r="AA39" s="342"/>
      <c r="AB39" s="342"/>
      <c r="AC39" s="342"/>
      <c r="AD39" s="342"/>
      <c r="AE39" s="343"/>
      <c r="AF39" s="343"/>
      <c r="AG39" s="343"/>
      <c r="AH39" s="343"/>
      <c r="AI39" s="343"/>
    </row>
    <row r="40" spans="1:35" ht="45" customHeight="1" thickBot="1" x14ac:dyDescent="0.25">
      <c r="A40" s="86">
        <v>27</v>
      </c>
      <c r="B40" s="1071" t="s">
        <v>56</v>
      </c>
      <c r="C40" s="1071"/>
      <c r="D40" s="99">
        <f t="shared" ref="D40:K40" si="1">IF(D39=0,"",D39/D38*100)</f>
        <v>85</v>
      </c>
      <c r="E40" s="99" t="str">
        <f t="shared" si="1"/>
        <v/>
      </c>
      <c r="F40" s="99" t="str">
        <f t="shared" si="1"/>
        <v/>
      </c>
      <c r="G40" s="99" t="str">
        <f t="shared" si="1"/>
        <v/>
      </c>
      <c r="H40" s="99" t="str">
        <f t="shared" si="1"/>
        <v/>
      </c>
      <c r="I40" s="99" t="str">
        <f t="shared" si="1"/>
        <v/>
      </c>
      <c r="J40" s="99" t="str">
        <f t="shared" si="1"/>
        <v/>
      </c>
      <c r="K40" s="99">
        <f t="shared" si="1"/>
        <v>85</v>
      </c>
      <c r="L40" s="356"/>
      <c r="M40" s="353"/>
      <c r="O40" s="342"/>
      <c r="P40" s="126"/>
      <c r="Q40" s="126"/>
      <c r="R40" s="126"/>
      <c r="S40" s="126"/>
      <c r="T40" s="126"/>
      <c r="U40" s="126"/>
      <c r="V40" s="126"/>
      <c r="W40" s="126"/>
      <c r="X40" s="126"/>
      <c r="Y40" s="126"/>
      <c r="Z40" s="126"/>
      <c r="AA40" s="342"/>
      <c r="AB40" s="342"/>
      <c r="AC40" s="342"/>
      <c r="AD40" s="342"/>
      <c r="AE40" s="343"/>
      <c r="AF40" s="343"/>
      <c r="AG40" s="343"/>
      <c r="AH40" s="343"/>
      <c r="AI40" s="343"/>
    </row>
    <row r="41" spans="1:35" ht="13.5" thickBot="1" x14ac:dyDescent="0.25">
      <c r="A41" s="1841"/>
      <c r="B41" s="1841"/>
      <c r="C41" s="1841"/>
      <c r="D41" s="1841"/>
      <c r="E41" s="1841"/>
      <c r="F41" s="1841"/>
      <c r="G41" s="1841"/>
      <c r="H41" s="1841"/>
      <c r="I41" s="1841"/>
      <c r="J41" s="1841"/>
      <c r="K41" s="1841"/>
      <c r="L41" s="340"/>
      <c r="M41" s="340"/>
      <c r="O41" s="342"/>
      <c r="P41" s="126"/>
      <c r="Q41" s="126"/>
      <c r="R41" s="126"/>
      <c r="S41" s="126"/>
      <c r="T41" s="126"/>
      <c r="U41" s="126"/>
      <c r="V41" s="126"/>
      <c r="W41" s="126"/>
      <c r="X41" s="126"/>
      <c r="Y41" s="126"/>
      <c r="Z41" s="126"/>
      <c r="AA41" s="342"/>
      <c r="AB41" s="342"/>
      <c r="AC41" s="342"/>
      <c r="AD41" s="342"/>
      <c r="AE41" s="343"/>
      <c r="AF41" s="343"/>
      <c r="AG41" s="343"/>
      <c r="AH41" s="343"/>
      <c r="AI41" s="343"/>
    </row>
    <row r="42" spans="1:35" ht="30" customHeight="1" x14ac:dyDescent="0.2">
      <c r="A42" s="1849">
        <v>28</v>
      </c>
      <c r="B42" s="1851" t="s">
        <v>57</v>
      </c>
      <c r="C42" s="1852"/>
      <c r="D42" s="1852"/>
      <c r="E42" s="1852"/>
      <c r="F42" s="1852"/>
      <c r="G42" s="1852"/>
      <c r="H42" s="1852"/>
      <c r="I42" s="1852"/>
      <c r="J42" s="1852"/>
      <c r="K42" s="1853"/>
      <c r="L42" s="357"/>
      <c r="M42" s="357"/>
      <c r="O42" s="342"/>
      <c r="P42" s="126"/>
      <c r="Q42" s="126"/>
      <c r="R42" s="126"/>
      <c r="S42" s="126"/>
      <c r="T42" s="126"/>
      <c r="U42" s="126"/>
      <c r="V42" s="126"/>
      <c r="W42" s="126"/>
      <c r="X42" s="126"/>
      <c r="Y42" s="126"/>
      <c r="Z42" s="126"/>
      <c r="AA42" s="342"/>
      <c r="AB42" s="342"/>
      <c r="AC42" s="342"/>
      <c r="AD42" s="342"/>
      <c r="AE42" s="343"/>
      <c r="AF42" s="343"/>
      <c r="AG42" s="343"/>
      <c r="AH42" s="343"/>
      <c r="AI42" s="343"/>
    </row>
    <row r="43" spans="1:35" ht="30" customHeight="1" x14ac:dyDescent="0.2">
      <c r="A43" s="1850"/>
      <c r="B43" s="1854" t="s">
        <v>8</v>
      </c>
      <c r="C43" s="1855"/>
      <c r="D43" s="1854" t="s">
        <v>58</v>
      </c>
      <c r="E43" s="1856"/>
      <c r="F43" s="1856"/>
      <c r="G43" s="1856"/>
      <c r="H43" s="1856"/>
      <c r="I43" s="1855"/>
      <c r="J43" s="1854" t="s">
        <v>59</v>
      </c>
      <c r="K43" s="1857"/>
      <c r="L43" s="349"/>
      <c r="M43" s="349"/>
      <c r="O43" s="342"/>
      <c r="P43" s="126"/>
      <c r="Q43" s="126"/>
      <c r="R43" s="126"/>
      <c r="S43" s="126"/>
      <c r="T43" s="126"/>
      <c r="U43" s="126"/>
      <c r="V43" s="126"/>
      <c r="W43" s="126"/>
      <c r="X43" s="126"/>
      <c r="Y43" s="126"/>
      <c r="Z43" s="126"/>
      <c r="AA43" s="342"/>
      <c r="AB43" s="342"/>
      <c r="AC43" s="342"/>
      <c r="AD43" s="342"/>
      <c r="AE43" s="343"/>
      <c r="AF43" s="343"/>
      <c r="AG43" s="343"/>
      <c r="AH43" s="343"/>
      <c r="AI43" s="343"/>
    </row>
    <row r="44" spans="1:35" ht="52.5" customHeight="1" x14ac:dyDescent="0.2">
      <c r="A44" s="1850"/>
      <c r="B44" s="1858" t="s">
        <v>706</v>
      </c>
      <c r="C44" s="1859"/>
      <c r="D44" s="1842" t="s">
        <v>707</v>
      </c>
      <c r="E44" s="1843"/>
      <c r="F44" s="1843"/>
      <c r="G44" s="1843"/>
      <c r="H44" s="1843"/>
      <c r="I44" s="1844"/>
      <c r="J44" s="1845">
        <v>300000</v>
      </c>
      <c r="K44" s="1846"/>
      <c r="L44" s="358"/>
      <c r="M44" s="358"/>
      <c r="O44" s="342"/>
      <c r="P44" s="126"/>
      <c r="Q44" s="126"/>
      <c r="R44" s="126"/>
      <c r="S44" s="126"/>
      <c r="T44" s="126"/>
      <c r="U44" s="126"/>
      <c r="V44" s="126"/>
      <c r="W44" s="126"/>
      <c r="X44" s="126"/>
      <c r="Y44" s="126"/>
      <c r="Z44" s="126"/>
      <c r="AA44" s="342"/>
      <c r="AB44" s="342"/>
      <c r="AC44" s="342"/>
      <c r="AD44" s="342"/>
      <c r="AE44" s="343"/>
      <c r="AF44" s="343"/>
      <c r="AG44" s="343"/>
      <c r="AH44" s="343"/>
      <c r="AI44" s="343"/>
    </row>
    <row r="45" spans="1:35" ht="219.75" customHeight="1" x14ac:dyDescent="0.2">
      <c r="A45" s="1850"/>
      <c r="B45" s="1860" t="s">
        <v>708</v>
      </c>
      <c r="C45" s="1861"/>
      <c r="D45" s="1842" t="s">
        <v>709</v>
      </c>
      <c r="E45" s="1843"/>
      <c r="F45" s="1843"/>
      <c r="G45" s="1843"/>
      <c r="H45" s="1843"/>
      <c r="I45" s="1844"/>
      <c r="J45" s="1845">
        <v>6700000</v>
      </c>
      <c r="K45" s="1846"/>
      <c r="L45" s="358"/>
      <c r="M45" s="358"/>
      <c r="O45" s="342"/>
      <c r="P45" s="126"/>
      <c r="Q45" s="126"/>
      <c r="R45" s="348"/>
      <c r="S45" s="126"/>
      <c r="T45" s="126"/>
      <c r="U45" s="126"/>
      <c r="V45" s="126"/>
      <c r="W45" s="126"/>
      <c r="X45" s="126"/>
      <c r="Y45" s="126"/>
      <c r="Z45" s="126"/>
      <c r="AA45" s="342"/>
      <c r="AB45" s="342"/>
      <c r="AC45" s="342"/>
      <c r="AD45" s="342"/>
      <c r="AE45" s="343"/>
      <c r="AF45" s="343"/>
      <c r="AG45" s="343"/>
      <c r="AH45" s="343"/>
      <c r="AI45" s="343"/>
    </row>
    <row r="46" spans="1:35" ht="25.5" customHeight="1" thickBot="1" x14ac:dyDescent="0.25">
      <c r="A46" s="1850"/>
      <c r="B46" s="1847" t="s">
        <v>710</v>
      </c>
      <c r="C46" s="1848"/>
      <c r="D46" s="1842" t="s">
        <v>711</v>
      </c>
      <c r="E46" s="1843"/>
      <c r="F46" s="1843"/>
      <c r="G46" s="1843"/>
      <c r="H46" s="1843"/>
      <c r="I46" s="1844"/>
      <c r="J46" s="1845">
        <v>1640150</v>
      </c>
      <c r="K46" s="1846"/>
      <c r="L46" s="358"/>
      <c r="M46" s="358"/>
      <c r="O46" s="342"/>
      <c r="P46" s="126"/>
      <c r="Q46" s="126"/>
      <c r="R46" s="348"/>
      <c r="S46" s="126"/>
      <c r="T46" s="126"/>
      <c r="U46" s="126"/>
      <c r="V46" s="126"/>
      <c r="W46" s="126"/>
      <c r="X46" s="126"/>
      <c r="Y46" s="126"/>
      <c r="Z46" s="126"/>
      <c r="AA46" s="342"/>
      <c r="AB46" s="342"/>
      <c r="AC46" s="342"/>
      <c r="AD46" s="342"/>
      <c r="AE46" s="343"/>
      <c r="AF46" s="343"/>
      <c r="AG46" s="343"/>
      <c r="AH46" s="343"/>
      <c r="AI46" s="343"/>
    </row>
    <row r="47" spans="1:35" ht="13.9" hidden="1" x14ac:dyDescent="0.3">
      <c r="A47" s="1850"/>
      <c r="B47" s="1847"/>
      <c r="C47" s="1848"/>
      <c r="D47" s="1842"/>
      <c r="E47" s="1843"/>
      <c r="F47" s="1843"/>
      <c r="G47" s="1843"/>
      <c r="H47" s="1843"/>
      <c r="I47" s="1844"/>
      <c r="J47" s="1845"/>
      <c r="K47" s="1846"/>
      <c r="L47" s="358"/>
      <c r="M47" s="358"/>
      <c r="O47" s="342"/>
      <c r="P47" s="126"/>
      <c r="Q47" s="126"/>
      <c r="R47" s="348"/>
      <c r="S47" s="126"/>
      <c r="T47" s="126"/>
      <c r="U47" s="126"/>
      <c r="V47" s="126"/>
      <c r="W47" s="126"/>
      <c r="X47" s="126"/>
      <c r="Y47" s="126"/>
      <c r="Z47" s="126"/>
      <c r="AA47" s="342"/>
      <c r="AB47" s="342"/>
      <c r="AC47" s="342"/>
      <c r="AD47" s="342"/>
      <c r="AE47" s="343"/>
      <c r="AF47" s="343"/>
      <c r="AG47" s="343"/>
      <c r="AH47" s="343"/>
      <c r="AI47" s="343"/>
    </row>
    <row r="48" spans="1:35" ht="13.9" hidden="1" x14ac:dyDescent="0.3">
      <c r="A48" s="1850"/>
      <c r="B48" s="1847"/>
      <c r="C48" s="1848"/>
      <c r="D48" s="1842"/>
      <c r="E48" s="1843"/>
      <c r="F48" s="1843"/>
      <c r="G48" s="1843"/>
      <c r="H48" s="1843"/>
      <c r="I48" s="1844"/>
      <c r="J48" s="1845"/>
      <c r="K48" s="1846"/>
      <c r="L48" s="358"/>
      <c r="M48" s="358"/>
      <c r="O48" s="342"/>
      <c r="P48" s="126"/>
      <c r="Q48" s="126"/>
      <c r="R48" s="348"/>
      <c r="S48" s="126"/>
      <c r="T48" s="126"/>
      <c r="U48" s="126"/>
      <c r="V48" s="126"/>
      <c r="W48" s="126"/>
      <c r="X48" s="126"/>
      <c r="Y48" s="126"/>
      <c r="Z48" s="126"/>
      <c r="AA48" s="342"/>
      <c r="AB48" s="342"/>
      <c r="AC48" s="342"/>
      <c r="AD48" s="342"/>
      <c r="AE48" s="343"/>
      <c r="AF48" s="343"/>
      <c r="AG48" s="343"/>
      <c r="AH48" s="343"/>
      <c r="AI48" s="343"/>
    </row>
    <row r="49" spans="1:35" ht="13.9" hidden="1" x14ac:dyDescent="0.3">
      <c r="A49" s="1850"/>
      <c r="B49" s="1847"/>
      <c r="C49" s="1848"/>
      <c r="D49" s="1842"/>
      <c r="E49" s="1843"/>
      <c r="F49" s="1843"/>
      <c r="G49" s="1843"/>
      <c r="H49" s="1843"/>
      <c r="I49" s="1844"/>
      <c r="J49" s="1845"/>
      <c r="K49" s="1846"/>
      <c r="L49" s="358"/>
      <c r="M49" s="358"/>
      <c r="O49" s="342"/>
      <c r="P49" s="126"/>
      <c r="Q49" s="126"/>
      <c r="R49" s="348"/>
      <c r="S49" s="126"/>
      <c r="T49" s="126"/>
      <c r="U49" s="126"/>
      <c r="V49" s="126"/>
      <c r="W49" s="126"/>
      <c r="X49" s="126"/>
      <c r="Y49" s="126"/>
      <c r="Z49" s="126"/>
      <c r="AA49" s="342"/>
      <c r="AB49" s="342"/>
      <c r="AC49" s="342"/>
      <c r="AD49" s="342"/>
      <c r="AE49" s="343"/>
      <c r="AF49" s="343"/>
      <c r="AG49" s="343"/>
      <c r="AH49" s="343"/>
      <c r="AI49" s="343"/>
    </row>
    <row r="50" spans="1:35" ht="13.9" hidden="1" x14ac:dyDescent="0.3">
      <c r="A50" s="1850"/>
      <c r="B50" s="1847"/>
      <c r="C50" s="1848"/>
      <c r="D50" s="1842"/>
      <c r="E50" s="1843"/>
      <c r="F50" s="1843"/>
      <c r="G50" s="1843"/>
      <c r="H50" s="1843"/>
      <c r="I50" s="1844"/>
      <c r="J50" s="1845"/>
      <c r="K50" s="1846"/>
      <c r="L50" s="358"/>
      <c r="M50" s="358"/>
      <c r="O50" s="342"/>
      <c r="P50" s="126"/>
      <c r="Q50" s="126"/>
      <c r="R50" s="348"/>
      <c r="S50" s="126"/>
      <c r="T50" s="126"/>
      <c r="U50" s="126"/>
      <c r="V50" s="126"/>
      <c r="W50" s="126"/>
      <c r="X50" s="126"/>
      <c r="Y50" s="126"/>
      <c r="Z50" s="126"/>
      <c r="AA50" s="342"/>
      <c r="AB50" s="342"/>
      <c r="AC50" s="342"/>
      <c r="AD50" s="342"/>
      <c r="AE50" s="343"/>
      <c r="AF50" s="343"/>
      <c r="AG50" s="343"/>
      <c r="AH50" s="343"/>
      <c r="AI50" s="343"/>
    </row>
    <row r="51" spans="1:35" ht="13.9" hidden="1" x14ac:dyDescent="0.3">
      <c r="A51" s="1850"/>
      <c r="B51" s="1847"/>
      <c r="C51" s="1848"/>
      <c r="D51" s="1842"/>
      <c r="E51" s="1843"/>
      <c r="F51" s="1843"/>
      <c r="G51" s="1843"/>
      <c r="H51" s="1843"/>
      <c r="I51" s="1844"/>
      <c r="J51" s="1845"/>
      <c r="K51" s="1846"/>
      <c r="L51" s="358"/>
      <c r="M51" s="358"/>
      <c r="O51" s="342"/>
      <c r="P51" s="126"/>
      <c r="Q51" s="126"/>
      <c r="R51" s="348"/>
      <c r="S51" s="126"/>
      <c r="T51" s="126"/>
      <c r="U51" s="126"/>
      <c r="V51" s="126"/>
      <c r="W51" s="126"/>
      <c r="X51" s="126"/>
      <c r="Y51" s="126"/>
      <c r="Z51" s="126"/>
      <c r="AA51" s="342"/>
      <c r="AB51" s="342"/>
      <c r="AC51" s="342"/>
      <c r="AD51" s="342"/>
      <c r="AE51" s="343"/>
      <c r="AF51" s="343"/>
      <c r="AG51" s="343"/>
      <c r="AH51" s="343"/>
      <c r="AI51" s="343"/>
    </row>
    <row r="52" spans="1:35" ht="14.45" hidden="1" thickBot="1" x14ac:dyDescent="0.35">
      <c r="A52" s="1850"/>
      <c r="B52" s="1847"/>
      <c r="C52" s="1848"/>
      <c r="D52" s="1842"/>
      <c r="E52" s="1843"/>
      <c r="F52" s="1843"/>
      <c r="G52" s="1843"/>
      <c r="H52" s="1843"/>
      <c r="I52" s="1844"/>
      <c r="J52" s="1845"/>
      <c r="K52" s="1846"/>
      <c r="L52" s="358"/>
      <c r="M52" s="358"/>
      <c r="O52" s="342"/>
      <c r="P52" s="342"/>
      <c r="Q52" s="342"/>
      <c r="R52" s="342"/>
      <c r="S52" s="342"/>
      <c r="T52" s="342"/>
      <c r="U52" s="342"/>
      <c r="V52" s="342"/>
      <c r="W52" s="342"/>
      <c r="X52" s="342"/>
      <c r="Y52" s="342"/>
      <c r="Z52" s="342"/>
      <c r="AA52" s="342"/>
      <c r="AB52" s="342"/>
      <c r="AC52" s="342"/>
      <c r="AD52" s="342"/>
      <c r="AE52" s="343"/>
      <c r="AF52" s="343"/>
      <c r="AG52" s="343"/>
      <c r="AH52" s="343"/>
      <c r="AI52" s="343"/>
    </row>
    <row r="53" spans="1:35" ht="15" customHeight="1" thickBot="1" x14ac:dyDescent="0.25">
      <c r="A53" s="1841"/>
      <c r="B53" s="1841"/>
      <c r="C53" s="1841"/>
      <c r="D53" s="1841"/>
      <c r="E53" s="1841"/>
      <c r="F53" s="1841"/>
      <c r="G53" s="1841"/>
      <c r="H53" s="1841"/>
      <c r="I53" s="1841"/>
      <c r="J53" s="1841"/>
      <c r="K53" s="1841"/>
      <c r="L53" s="340"/>
      <c r="M53" s="340"/>
      <c r="O53" s="342"/>
      <c r="P53" s="342"/>
      <c r="Q53" s="342"/>
      <c r="R53" s="342"/>
      <c r="S53" s="342"/>
      <c r="T53" s="342"/>
      <c r="U53" s="342"/>
      <c r="V53" s="342"/>
      <c r="W53" s="342"/>
      <c r="X53" s="342"/>
      <c r="Y53" s="342"/>
      <c r="Z53" s="342"/>
      <c r="AA53" s="342"/>
      <c r="AB53" s="342"/>
      <c r="AC53" s="342"/>
      <c r="AD53" s="342"/>
      <c r="AE53" s="343"/>
      <c r="AF53" s="343"/>
      <c r="AG53" s="343"/>
      <c r="AH53" s="343"/>
      <c r="AI53" s="343"/>
    </row>
    <row r="54" spans="1:35" ht="30" customHeight="1" x14ac:dyDescent="0.2">
      <c r="A54" s="1599">
        <v>29</v>
      </c>
      <c r="B54" s="1602" t="s">
        <v>106</v>
      </c>
      <c r="C54" s="1603"/>
      <c r="D54" s="1603"/>
      <c r="E54" s="1603"/>
      <c r="F54" s="1603"/>
      <c r="G54" s="1603"/>
      <c r="H54" s="1603"/>
      <c r="I54" s="1603"/>
      <c r="J54" s="1603"/>
      <c r="K54" s="1604"/>
      <c r="L54" s="359"/>
      <c r="M54" s="359"/>
      <c r="O54" s="342"/>
      <c r="P54" s="342"/>
      <c r="Q54" s="342"/>
      <c r="R54" s="342"/>
      <c r="S54" s="342"/>
      <c r="T54" s="342"/>
      <c r="U54" s="342"/>
      <c r="V54" s="342"/>
      <c r="W54" s="342"/>
      <c r="X54" s="342"/>
      <c r="Y54" s="342"/>
      <c r="Z54" s="342"/>
      <c r="AA54" s="342"/>
      <c r="AB54" s="342"/>
      <c r="AC54" s="342"/>
      <c r="AD54" s="342"/>
      <c r="AE54" s="343"/>
      <c r="AF54" s="343"/>
      <c r="AG54" s="343"/>
      <c r="AH54" s="343"/>
      <c r="AI54" s="343"/>
    </row>
    <row r="55" spans="1:35" ht="69.75" customHeight="1" x14ac:dyDescent="0.2">
      <c r="A55" s="1600"/>
      <c r="B55" s="1605" t="s">
        <v>102</v>
      </c>
      <c r="C55" s="1606"/>
      <c r="D55" s="1605" t="s">
        <v>60</v>
      </c>
      <c r="E55" s="1606"/>
      <c r="F55" s="1605" t="s">
        <v>24</v>
      </c>
      <c r="G55" s="1606"/>
      <c r="H55" s="1605" t="s">
        <v>130</v>
      </c>
      <c r="I55" s="1606"/>
      <c r="J55" s="1605" t="s">
        <v>104</v>
      </c>
      <c r="K55" s="1607"/>
      <c r="L55" s="349"/>
      <c r="M55" s="349"/>
      <c r="O55" s="342"/>
      <c r="P55" s="342"/>
      <c r="Q55" s="342"/>
      <c r="R55" s="342"/>
      <c r="S55" s="342"/>
      <c r="T55" s="342"/>
      <c r="U55" s="342"/>
      <c r="V55" s="342"/>
      <c r="W55" s="342"/>
      <c r="X55" s="342"/>
      <c r="Y55" s="342"/>
      <c r="Z55" s="342"/>
      <c r="AA55" s="342"/>
      <c r="AB55" s="342"/>
      <c r="AC55" s="342"/>
      <c r="AD55" s="342"/>
      <c r="AE55" s="343"/>
      <c r="AF55" s="343"/>
      <c r="AG55" s="343"/>
      <c r="AH55" s="343"/>
      <c r="AI55" s="343"/>
    </row>
    <row r="56" spans="1:35" ht="57.75" customHeight="1" x14ac:dyDescent="0.2">
      <c r="A56" s="1600"/>
      <c r="B56" s="1005" t="s">
        <v>181</v>
      </c>
      <c r="C56" s="1006"/>
      <c r="D56" s="1001" t="s">
        <v>182</v>
      </c>
      <c r="E56" s="1002"/>
      <c r="F56" s="1001" t="s">
        <v>183</v>
      </c>
      <c r="G56" s="1002"/>
      <c r="H56" s="1407">
        <v>80000</v>
      </c>
      <c r="I56" s="1408"/>
      <c r="J56" s="1003">
        <v>1090529</v>
      </c>
      <c r="K56" s="1004"/>
      <c r="L56" s="360"/>
      <c r="M56" s="360"/>
      <c r="O56" s="342"/>
      <c r="P56" s="342"/>
      <c r="Q56" s="342"/>
      <c r="R56" s="342"/>
      <c r="S56" s="342"/>
      <c r="T56" s="342"/>
      <c r="U56" s="342"/>
      <c r="V56" s="342"/>
      <c r="W56" s="342"/>
      <c r="X56" s="342"/>
      <c r="Y56" s="342"/>
      <c r="Z56" s="342"/>
      <c r="AA56" s="342"/>
      <c r="AB56" s="342"/>
      <c r="AC56" s="342"/>
      <c r="AD56" s="342"/>
      <c r="AE56" s="343"/>
      <c r="AF56" s="343"/>
      <c r="AG56" s="343"/>
      <c r="AH56" s="343"/>
      <c r="AI56" s="343"/>
    </row>
    <row r="57" spans="1:35" ht="30" customHeight="1" x14ac:dyDescent="0.2">
      <c r="A57" s="1600"/>
      <c r="B57" s="1005" t="s">
        <v>184</v>
      </c>
      <c r="C57" s="1006"/>
      <c r="D57" s="1001" t="s">
        <v>185</v>
      </c>
      <c r="E57" s="1002"/>
      <c r="F57" s="1001" t="s">
        <v>186</v>
      </c>
      <c r="G57" s="1002"/>
      <c r="H57" s="1426">
        <v>1</v>
      </c>
      <c r="I57" s="1427"/>
      <c r="J57" s="1003">
        <v>79</v>
      </c>
      <c r="K57" s="1004"/>
      <c r="L57" s="360"/>
      <c r="M57" s="360"/>
      <c r="O57" s="342"/>
      <c r="P57" s="342"/>
      <c r="Q57" s="342"/>
      <c r="R57" s="342"/>
      <c r="S57" s="342"/>
      <c r="T57" s="342"/>
      <c r="U57" s="342"/>
      <c r="V57" s="342"/>
      <c r="W57" s="342"/>
      <c r="X57" s="342"/>
      <c r="Y57" s="342"/>
      <c r="Z57" s="342"/>
      <c r="AA57" s="342"/>
      <c r="AB57" s="342"/>
      <c r="AC57" s="342"/>
      <c r="AD57" s="342"/>
      <c r="AE57" s="343"/>
      <c r="AF57" s="343"/>
      <c r="AG57" s="343"/>
      <c r="AH57" s="343"/>
      <c r="AI57" s="343"/>
    </row>
    <row r="58" spans="1:35" ht="123" customHeight="1" x14ac:dyDescent="0.2">
      <c r="A58" s="1600"/>
      <c r="B58" s="1005" t="s">
        <v>309</v>
      </c>
      <c r="C58" s="1006"/>
      <c r="D58" s="1001" t="s">
        <v>185</v>
      </c>
      <c r="E58" s="1002"/>
      <c r="F58" s="1001" t="s">
        <v>186</v>
      </c>
      <c r="G58" s="1002"/>
      <c r="H58" s="1426">
        <v>1</v>
      </c>
      <c r="I58" s="1427"/>
      <c r="J58" s="1003">
        <v>79</v>
      </c>
      <c r="K58" s="1004"/>
      <c r="L58" s="360"/>
      <c r="M58" s="360"/>
    </row>
    <row r="59" spans="1:35" ht="30" customHeight="1" x14ac:dyDescent="0.2">
      <c r="A59" s="1600"/>
      <c r="B59" s="1005" t="s">
        <v>194</v>
      </c>
      <c r="C59" s="1006"/>
      <c r="D59" s="1001" t="s">
        <v>185</v>
      </c>
      <c r="E59" s="1002"/>
      <c r="F59" s="1001" t="s">
        <v>187</v>
      </c>
      <c r="G59" s="1002"/>
      <c r="H59" s="1409">
        <v>1640150</v>
      </c>
      <c r="I59" s="1410"/>
      <c r="J59" s="1003">
        <v>358000000</v>
      </c>
      <c r="K59" s="1004"/>
      <c r="L59" s="360"/>
      <c r="M59" s="360"/>
    </row>
    <row r="60" spans="1:35" ht="39" customHeight="1" x14ac:dyDescent="0.2">
      <c r="A60" s="1600"/>
      <c r="B60" s="1005" t="s">
        <v>188</v>
      </c>
      <c r="C60" s="1006"/>
      <c r="D60" s="1001" t="s">
        <v>185</v>
      </c>
      <c r="E60" s="1002"/>
      <c r="F60" s="1001" t="s">
        <v>186</v>
      </c>
      <c r="G60" s="1002"/>
      <c r="H60" s="1426">
        <v>1</v>
      </c>
      <c r="I60" s="1427"/>
      <c r="J60" s="1003">
        <v>20</v>
      </c>
      <c r="K60" s="1004"/>
      <c r="L60" s="360"/>
      <c r="M60" s="360"/>
    </row>
    <row r="61" spans="1:35" ht="30" customHeight="1" x14ac:dyDescent="0.2">
      <c r="A61" s="1600"/>
      <c r="B61" s="1005" t="s">
        <v>189</v>
      </c>
      <c r="C61" s="1006"/>
      <c r="D61" s="1001" t="s">
        <v>185</v>
      </c>
      <c r="E61" s="1002"/>
      <c r="F61" s="1001" t="s">
        <v>186</v>
      </c>
      <c r="G61" s="1002"/>
      <c r="H61" s="1426"/>
      <c r="I61" s="1427"/>
      <c r="J61" s="1003">
        <v>34</v>
      </c>
      <c r="K61" s="1004"/>
      <c r="L61" s="360"/>
      <c r="M61" s="360"/>
    </row>
    <row r="62" spans="1:35" ht="42.75" customHeight="1" x14ac:dyDescent="0.2">
      <c r="A62" s="1600"/>
      <c r="B62" s="1005" t="s">
        <v>190</v>
      </c>
      <c r="C62" s="1006"/>
      <c r="D62" s="1001" t="s">
        <v>182</v>
      </c>
      <c r="E62" s="1002"/>
      <c r="F62" s="1001" t="s">
        <v>191</v>
      </c>
      <c r="G62" s="1002"/>
      <c r="H62" s="1839">
        <v>0</v>
      </c>
      <c r="I62" s="1840"/>
      <c r="J62" s="1003" t="s">
        <v>211</v>
      </c>
      <c r="K62" s="1004"/>
      <c r="L62" s="360"/>
      <c r="M62" s="360"/>
    </row>
    <row r="63" spans="1:35" ht="45" customHeight="1" x14ac:dyDescent="0.2">
      <c r="A63" s="1600"/>
      <c r="B63" s="1005" t="s">
        <v>192</v>
      </c>
      <c r="C63" s="1006"/>
      <c r="D63" s="1001" t="s">
        <v>182</v>
      </c>
      <c r="E63" s="1002"/>
      <c r="F63" s="1001" t="s">
        <v>191</v>
      </c>
      <c r="G63" s="1002"/>
      <c r="H63" s="1839">
        <v>0</v>
      </c>
      <c r="I63" s="1840"/>
      <c r="J63" s="1003" t="s">
        <v>211</v>
      </c>
      <c r="K63" s="1004"/>
      <c r="L63" s="360"/>
      <c r="M63" s="360"/>
    </row>
    <row r="64" spans="1:35" ht="39.75" customHeight="1" x14ac:dyDescent="0.2">
      <c r="A64" s="1601"/>
      <c r="B64" s="1005" t="s">
        <v>193</v>
      </c>
      <c r="C64" s="1006"/>
      <c r="D64" s="1001" t="s">
        <v>185</v>
      </c>
      <c r="E64" s="1002"/>
      <c r="F64" s="1001" t="s">
        <v>186</v>
      </c>
      <c r="G64" s="1002"/>
      <c r="H64" s="1839">
        <v>1</v>
      </c>
      <c r="I64" s="1840"/>
      <c r="J64" s="1003" t="s">
        <v>211</v>
      </c>
      <c r="K64" s="1004"/>
      <c r="L64" s="331"/>
      <c r="M64" s="331"/>
    </row>
    <row r="65" spans="1:13" ht="15" customHeight="1" x14ac:dyDescent="0.2">
      <c r="A65" s="1594"/>
      <c r="B65" s="1594"/>
      <c r="C65" s="1594"/>
      <c r="D65" s="1594"/>
      <c r="E65" s="1594"/>
      <c r="F65" s="1594"/>
      <c r="G65" s="1594"/>
      <c r="H65" s="1594"/>
      <c r="I65" s="1594"/>
      <c r="J65" s="1594"/>
      <c r="K65" s="1594"/>
      <c r="L65" s="338"/>
      <c r="M65" s="338"/>
    </row>
    <row r="66" spans="1:13" ht="30" customHeight="1" x14ac:dyDescent="0.2">
      <c r="A66" s="250">
        <v>30</v>
      </c>
      <c r="B66" s="1589" t="s">
        <v>15</v>
      </c>
      <c r="C66" s="1590"/>
      <c r="D66" s="947" t="s">
        <v>132</v>
      </c>
      <c r="E66" s="948"/>
      <c r="F66" s="948"/>
      <c r="G66" s="948"/>
      <c r="H66" s="948"/>
      <c r="I66" s="948"/>
      <c r="J66" s="948"/>
      <c r="K66" s="1591"/>
    </row>
    <row r="95" spans="1:1" x14ac:dyDescent="0.2">
      <c r="A95" s="361" t="s">
        <v>504</v>
      </c>
    </row>
    <row r="96" spans="1:1" x14ac:dyDescent="0.2">
      <c r="A96" s="361" t="s">
        <v>116</v>
      </c>
    </row>
    <row r="97" spans="1:1" x14ac:dyDescent="0.2">
      <c r="A97" s="361" t="s">
        <v>505</v>
      </c>
    </row>
    <row r="98" spans="1:1" x14ac:dyDescent="0.2">
      <c r="A98" s="361" t="s">
        <v>506</v>
      </c>
    </row>
    <row r="99" spans="1:1" x14ac:dyDescent="0.2">
      <c r="A99" s="361" t="s">
        <v>507</v>
      </c>
    </row>
    <row r="100" spans="1:1" x14ac:dyDescent="0.2">
      <c r="A100" s="361" t="s">
        <v>508</v>
      </c>
    </row>
    <row r="101" spans="1:1" x14ac:dyDescent="0.2">
      <c r="A101" s="361" t="s">
        <v>509</v>
      </c>
    </row>
    <row r="102" spans="1:1" x14ac:dyDescent="0.2">
      <c r="A102" s="361" t="s">
        <v>510</v>
      </c>
    </row>
    <row r="103" spans="1:1" x14ac:dyDescent="0.2">
      <c r="A103" s="361" t="s">
        <v>511</v>
      </c>
    </row>
    <row r="104" spans="1:1" x14ac:dyDescent="0.2">
      <c r="A104" s="361" t="s">
        <v>512</v>
      </c>
    </row>
    <row r="105" spans="1:1" x14ac:dyDescent="0.2">
      <c r="A105" s="361" t="s">
        <v>513</v>
      </c>
    </row>
    <row r="106" spans="1:1" x14ac:dyDescent="0.2">
      <c r="A106" s="361" t="s">
        <v>514</v>
      </c>
    </row>
    <row r="107" spans="1:1" x14ac:dyDescent="0.2">
      <c r="A107" s="361" t="s">
        <v>515</v>
      </c>
    </row>
    <row r="108" spans="1:1" x14ac:dyDescent="0.2">
      <c r="A108" s="361" t="s">
        <v>516</v>
      </c>
    </row>
    <row r="109" spans="1:1" x14ac:dyDescent="0.2">
      <c r="A109" s="361" t="s">
        <v>517</v>
      </c>
    </row>
    <row r="110" spans="1:1" x14ac:dyDescent="0.2">
      <c r="A110" s="361" t="s">
        <v>518</v>
      </c>
    </row>
    <row r="111" spans="1:1" x14ac:dyDescent="0.2">
      <c r="A111" s="361" t="s">
        <v>519</v>
      </c>
    </row>
    <row r="112" spans="1:1" x14ac:dyDescent="0.2">
      <c r="A112" s="361" t="s">
        <v>520</v>
      </c>
    </row>
    <row r="113" spans="1:1" ht="15" x14ac:dyDescent="0.25">
      <c r="A113" s="175"/>
    </row>
    <row r="114" spans="1:1" ht="15" x14ac:dyDescent="0.25">
      <c r="A114" s="175"/>
    </row>
    <row r="115" spans="1:1" x14ac:dyDescent="0.2">
      <c r="A115" s="362" t="s">
        <v>178</v>
      </c>
    </row>
    <row r="116" spans="1:1" x14ac:dyDescent="0.2">
      <c r="A116" s="362" t="s">
        <v>521</v>
      </c>
    </row>
    <row r="117" spans="1:1" x14ac:dyDescent="0.2">
      <c r="A117" s="362" t="s">
        <v>522</v>
      </c>
    </row>
    <row r="118" spans="1:1" x14ac:dyDescent="0.2">
      <c r="A118" s="362" t="s">
        <v>523</v>
      </c>
    </row>
    <row r="119" spans="1:1" ht="15" x14ac:dyDescent="0.25">
      <c r="A119" s="175"/>
    </row>
    <row r="120" spans="1:1" ht="15" x14ac:dyDescent="0.25">
      <c r="A120" s="175"/>
    </row>
    <row r="121" spans="1:1" x14ac:dyDescent="0.2">
      <c r="A121" s="361" t="s">
        <v>524</v>
      </c>
    </row>
    <row r="122" spans="1:1" x14ac:dyDescent="0.2">
      <c r="A122" s="361" t="s">
        <v>525</v>
      </c>
    </row>
    <row r="123" spans="1:1" x14ac:dyDescent="0.2">
      <c r="A123" s="361" t="s">
        <v>526</v>
      </c>
    </row>
    <row r="124" spans="1:1" x14ac:dyDescent="0.2">
      <c r="A124" s="361" t="s">
        <v>527</v>
      </c>
    </row>
    <row r="125" spans="1:1" x14ac:dyDescent="0.2">
      <c r="A125" s="361" t="s">
        <v>528</v>
      </c>
    </row>
    <row r="126" spans="1:1" x14ac:dyDescent="0.2">
      <c r="A126" s="361" t="s">
        <v>493</v>
      </c>
    </row>
    <row r="127" spans="1:1" x14ac:dyDescent="0.2">
      <c r="A127" s="361" t="s">
        <v>529</v>
      </c>
    </row>
    <row r="128" spans="1:1" x14ac:dyDescent="0.2">
      <c r="A128" s="361" t="s">
        <v>530</v>
      </c>
    </row>
    <row r="129" spans="1:1" x14ac:dyDescent="0.2">
      <c r="A129" s="361" t="s">
        <v>531</v>
      </c>
    </row>
    <row r="130" spans="1:1" x14ac:dyDescent="0.2">
      <c r="A130" s="361" t="s">
        <v>319</v>
      </c>
    </row>
    <row r="131" spans="1:1" x14ac:dyDescent="0.2">
      <c r="A131" s="361" t="s">
        <v>532</v>
      </c>
    </row>
    <row r="132" spans="1:1" x14ac:dyDescent="0.2">
      <c r="A132" s="361" t="s">
        <v>533</v>
      </c>
    </row>
    <row r="133" spans="1:1" x14ac:dyDescent="0.2">
      <c r="A133" s="361" t="s">
        <v>534</v>
      </c>
    </row>
    <row r="134" spans="1:1" x14ac:dyDescent="0.2">
      <c r="A134" s="361" t="s">
        <v>535</v>
      </c>
    </row>
    <row r="135" spans="1:1" x14ac:dyDescent="0.2">
      <c r="A135" s="361" t="s">
        <v>536</v>
      </c>
    </row>
    <row r="136" spans="1:1" x14ac:dyDescent="0.2">
      <c r="A136" s="361" t="s">
        <v>537</v>
      </c>
    </row>
    <row r="137" spans="1:1" x14ac:dyDescent="0.2">
      <c r="A137" s="361" t="s">
        <v>538</v>
      </c>
    </row>
    <row r="138" spans="1:1" x14ac:dyDescent="0.2">
      <c r="A138" s="361" t="s">
        <v>539</v>
      </c>
    </row>
    <row r="139" spans="1:1" x14ac:dyDescent="0.2">
      <c r="A139" s="361" t="s">
        <v>540</v>
      </c>
    </row>
    <row r="140" spans="1:1" x14ac:dyDescent="0.2">
      <c r="A140" s="361" t="s">
        <v>541</v>
      </c>
    </row>
    <row r="141" spans="1:1" x14ac:dyDescent="0.2">
      <c r="A141" s="361" t="s">
        <v>542</v>
      </c>
    </row>
    <row r="142" spans="1:1" x14ac:dyDescent="0.2">
      <c r="A142" s="361" t="s">
        <v>543</v>
      </c>
    </row>
    <row r="143" spans="1:1" x14ac:dyDescent="0.2">
      <c r="A143" s="361" t="s">
        <v>544</v>
      </c>
    </row>
    <row r="144" spans="1:1" x14ac:dyDescent="0.2">
      <c r="A144" s="361" t="s">
        <v>545</v>
      </c>
    </row>
    <row r="145" spans="1:1" x14ac:dyDescent="0.2">
      <c r="A145" s="361" t="s">
        <v>546</v>
      </c>
    </row>
    <row r="146" spans="1:1" x14ac:dyDescent="0.2">
      <c r="A146" s="361" t="s">
        <v>547</v>
      </c>
    </row>
    <row r="147" spans="1:1" x14ac:dyDescent="0.2">
      <c r="A147" s="361" t="s">
        <v>548</v>
      </c>
    </row>
    <row r="148" spans="1:1" x14ac:dyDescent="0.2">
      <c r="A148" s="361" t="s">
        <v>549</v>
      </c>
    </row>
    <row r="149" spans="1:1" x14ac:dyDescent="0.2">
      <c r="A149" s="361" t="s">
        <v>550</v>
      </c>
    </row>
    <row r="150" spans="1:1" x14ac:dyDescent="0.2">
      <c r="A150" s="361" t="s">
        <v>551</v>
      </c>
    </row>
    <row r="151" spans="1:1" x14ac:dyDescent="0.2">
      <c r="A151" s="361" t="s">
        <v>552</v>
      </c>
    </row>
    <row r="152" spans="1:1" x14ac:dyDescent="0.2">
      <c r="A152" s="361" t="s">
        <v>553</v>
      </c>
    </row>
    <row r="153" spans="1:1" x14ac:dyDescent="0.2">
      <c r="A153" s="361" t="s">
        <v>554</v>
      </c>
    </row>
    <row r="154" spans="1:1" x14ac:dyDescent="0.2">
      <c r="A154" s="361" t="s">
        <v>555</v>
      </c>
    </row>
    <row r="155" spans="1:1" x14ac:dyDescent="0.2">
      <c r="A155" s="361" t="s">
        <v>556</v>
      </c>
    </row>
    <row r="156" spans="1:1" x14ac:dyDescent="0.2">
      <c r="A156" s="361" t="s">
        <v>557</v>
      </c>
    </row>
    <row r="157" spans="1:1" x14ac:dyDescent="0.2">
      <c r="A157" s="361" t="s">
        <v>558</v>
      </c>
    </row>
    <row r="158" spans="1:1" ht="15" x14ac:dyDescent="0.25">
      <c r="A158" s="175"/>
    </row>
    <row r="159" spans="1:1" ht="15" x14ac:dyDescent="0.25">
      <c r="A159" s="175"/>
    </row>
    <row r="160" spans="1:1" x14ac:dyDescent="0.2">
      <c r="A160" s="96" t="s">
        <v>92</v>
      </c>
    </row>
    <row r="161" spans="1:1" x14ac:dyDescent="0.2">
      <c r="A161" s="96" t="s">
        <v>93</v>
      </c>
    </row>
    <row r="162" spans="1:1" ht="15" x14ac:dyDescent="0.25">
      <c r="A162" s="175"/>
    </row>
    <row r="163" spans="1:1" ht="15" x14ac:dyDescent="0.25">
      <c r="A163" s="175"/>
    </row>
    <row r="164" spans="1:1" x14ac:dyDescent="0.2">
      <c r="A164" s="96" t="s">
        <v>559</v>
      </c>
    </row>
    <row r="165" spans="1:1" x14ac:dyDescent="0.2">
      <c r="A165" s="96" t="s">
        <v>560</v>
      </c>
    </row>
    <row r="166" spans="1:1" x14ac:dyDescent="0.2">
      <c r="A166" s="96" t="s">
        <v>318</v>
      </c>
    </row>
    <row r="167" spans="1:1" x14ac:dyDescent="0.2">
      <c r="A167" s="96" t="s">
        <v>561</v>
      </c>
    </row>
    <row r="168" spans="1:1" ht="15" x14ac:dyDescent="0.25">
      <c r="A168" s="175"/>
    </row>
    <row r="169" spans="1:1" ht="15" x14ac:dyDescent="0.25">
      <c r="A169" s="175"/>
    </row>
    <row r="170" spans="1:1" x14ac:dyDescent="0.2">
      <c r="A170" s="96" t="s">
        <v>562</v>
      </c>
    </row>
    <row r="171" spans="1:1" x14ac:dyDescent="0.2">
      <c r="A171" s="96" t="s">
        <v>563</v>
      </c>
    </row>
    <row r="172" spans="1:1" x14ac:dyDescent="0.2">
      <c r="A172" s="96" t="s">
        <v>317</v>
      </c>
    </row>
    <row r="173" spans="1:1" x14ac:dyDescent="0.2">
      <c r="A173" s="96" t="s">
        <v>564</v>
      </c>
    </row>
    <row r="174" spans="1:1" x14ac:dyDescent="0.2">
      <c r="A174" s="96" t="s">
        <v>565</v>
      </c>
    </row>
    <row r="175" spans="1:1" x14ac:dyDescent="0.2">
      <c r="A175" s="96" t="s">
        <v>566</v>
      </c>
    </row>
  </sheetData>
  <mergeCells count="160">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6:C66"/>
    <mergeCell ref="D66:K66"/>
    <mergeCell ref="B64:C64"/>
    <mergeCell ref="D64:E64"/>
    <mergeCell ref="F64:G64"/>
    <mergeCell ref="H64:I64"/>
    <mergeCell ref="J64:K64"/>
    <mergeCell ref="A65:K65"/>
    <mergeCell ref="B62:C62"/>
    <mergeCell ref="D62:E62"/>
    <mergeCell ref="F62:G62"/>
    <mergeCell ref="H62:I62"/>
    <mergeCell ref="J62:K62"/>
    <mergeCell ref="B63:C63"/>
    <mergeCell ref="D63:E63"/>
    <mergeCell ref="F63:G63"/>
    <mergeCell ref="H63:I63"/>
    <mergeCell ref="J63:K63"/>
  </mergeCells>
  <conditionalFormatting sqref="F33:G33 J33:K33">
    <cfRule type="containsText" dxfId="45" priority="5" stopIfTrue="1" operator="containsText" text="wybierz">
      <formula>NOT(ISERROR(SEARCH("wybierz",F33)))</formula>
    </cfRule>
  </conditionalFormatting>
  <conditionalFormatting sqref="D22:D24">
    <cfRule type="containsText" dxfId="44" priority="4" stopIfTrue="1" operator="containsText" text="wybierz">
      <formula>NOT(ISERROR(SEARCH("wybierz",D22)))</formula>
    </cfRule>
  </conditionalFormatting>
  <conditionalFormatting sqref="D25">
    <cfRule type="containsText" dxfId="43" priority="3" stopIfTrue="1" operator="containsText" text="wybierz">
      <formula>NOT(ISERROR(SEARCH("wybierz",D25)))</formula>
    </cfRule>
  </conditionalFormatting>
  <conditionalFormatting sqref="D26">
    <cfRule type="containsText" dxfId="42" priority="2" stopIfTrue="1" operator="containsText" text="wybierz">
      <formula>NOT(ISERROR(SEARCH("wybierz",D26)))</formula>
    </cfRule>
  </conditionalFormatting>
  <conditionalFormatting sqref="L33:M33">
    <cfRule type="containsText" dxfId="41" priority="1" stopIfTrue="1" operator="containsText" text="wybierz">
      <formula>NOT(ISERROR(SEARCH("wybierz",L33)))</formula>
    </cfRule>
  </conditionalFormatting>
  <dataValidations count="7">
    <dataValidation type="list" allowBlank="1" showInputMessage="1" showErrorMessage="1" prompt="wybierz Cel Tematyczny" sqref="D22:K22">
      <formula1>$A$905:$A$908</formula1>
    </dataValidation>
    <dataValidation type="list" allowBlank="1" showInputMessage="1" showErrorMessage="1" prompt="wybierz fundusz" sqref="D21:K21">
      <formula1>$A$901:$A$902</formula1>
    </dataValidation>
    <dataValidation type="list" allowBlank="1" showInputMessage="1" showErrorMessage="1" prompt="wybierz narzędzie PP" sqref="D19">
      <formula1>$A$869:$A$898</formula1>
    </dataValidation>
    <dataValidation type="list" allowBlank="1" showInputMessage="1" showErrorMessage="1" prompt="wybierz PI z listy" sqref="D23:K23">
      <formula1>$A$911:$A$916</formula1>
    </dataValidation>
    <dataValidation type="list" allowBlank="1" showInputMessage="1" showErrorMessage="1" prompt="wybierz Program z listy" sqref="E10:K10">
      <formula1>$A$844:$A$860</formula1>
    </dataValidation>
    <dataValidation type="list" allowBlank="1" showInputMessage="1" showErrorMessage="1" sqref="D18">
      <formula1>$A$863:$A$866</formula1>
    </dataValidation>
    <dataValidation allowBlank="1" showInputMessage="1" showErrorMessage="1" prompt="zgodnie z właściwym PO" sqref="E11:M13"/>
  </dataValidations>
  <pageMargins left="0.7" right="0.7" top="0.75" bottom="0.75" header="0.3" footer="0.3"/>
  <pageSetup paperSize="9" scale="74"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5"/>
  <sheetViews>
    <sheetView view="pageBreakPreview" topLeftCell="A31" zoomScaleNormal="100" zoomScaleSheetLayoutView="100" workbookViewId="0">
      <selection activeCell="E14" sqref="E14:K14"/>
    </sheetView>
  </sheetViews>
  <sheetFormatPr defaultColWidth="9.140625" defaultRowHeight="12.75" x14ac:dyDescent="0.2"/>
  <cols>
    <col min="1" max="1" width="6.85546875" style="202" customWidth="1"/>
    <col min="2" max="2" width="9.140625" style="202"/>
    <col min="3" max="3" width="18.5703125" style="202" customWidth="1"/>
    <col min="4" max="10" width="9.7109375" style="202" customWidth="1"/>
    <col min="11" max="11" width="12.5703125" style="202" customWidth="1"/>
    <col min="12" max="12" width="16.42578125" style="288" customWidth="1"/>
    <col min="13" max="13" width="9.140625" style="288" customWidth="1"/>
    <col min="14" max="14" width="9.140625" style="288"/>
    <col min="15" max="15" width="4.140625" style="288" customWidth="1"/>
    <col min="16" max="29" width="9.140625" style="288"/>
    <col min="30" max="16384" width="9.140625" style="202"/>
  </cols>
  <sheetData>
    <row r="1" spans="1:29" ht="41.25" customHeight="1" x14ac:dyDescent="0.3">
      <c r="A1" s="1262" t="s">
        <v>50</v>
      </c>
      <c r="B1" s="1263"/>
      <c r="C1" s="1263"/>
      <c r="D1" s="1263"/>
      <c r="E1" s="1263"/>
      <c r="F1" s="1263"/>
      <c r="G1" s="1263"/>
      <c r="H1" s="1263"/>
      <c r="I1" s="1263"/>
      <c r="J1" s="1263"/>
      <c r="K1" s="1264"/>
      <c r="L1" s="202"/>
      <c r="M1" s="202"/>
      <c r="N1" s="202"/>
      <c r="O1" s="202"/>
      <c r="P1" s="202"/>
      <c r="Q1" s="202"/>
      <c r="R1" s="202"/>
      <c r="S1" s="202"/>
      <c r="T1" s="202"/>
      <c r="U1" s="202"/>
      <c r="V1" s="202"/>
      <c r="W1" s="202"/>
      <c r="X1" s="202"/>
      <c r="Y1" s="202"/>
      <c r="Z1" s="202"/>
      <c r="AA1" s="202"/>
      <c r="AB1" s="202"/>
      <c r="AC1" s="202"/>
    </row>
    <row r="2" spans="1:29" ht="30" customHeight="1" thickBot="1" x14ac:dyDescent="0.25">
      <c r="A2" s="178">
        <v>1</v>
      </c>
      <c r="B2" s="1259" t="s">
        <v>100</v>
      </c>
      <c r="C2" s="1260"/>
      <c r="D2" s="1260"/>
      <c r="E2" s="1261"/>
      <c r="F2" s="1265" t="s">
        <v>413</v>
      </c>
      <c r="G2" s="1266"/>
      <c r="H2" s="1266"/>
      <c r="I2" s="1266"/>
      <c r="J2" s="1266"/>
      <c r="K2" s="1267"/>
      <c r="L2" s="202"/>
      <c r="M2" s="202"/>
      <c r="N2" s="202"/>
      <c r="O2" s="202"/>
      <c r="P2" s="202"/>
      <c r="Q2" s="202"/>
      <c r="R2" s="202"/>
      <c r="S2" s="202"/>
      <c r="T2" s="202"/>
      <c r="U2" s="202"/>
      <c r="V2" s="202"/>
      <c r="W2" s="202"/>
      <c r="X2" s="202"/>
      <c r="Y2" s="202"/>
      <c r="Z2" s="202"/>
      <c r="AA2" s="202"/>
      <c r="AB2" s="202"/>
      <c r="AC2" s="202"/>
    </row>
    <row r="3" spans="1:29" ht="15" customHeight="1" thickBot="1" x14ac:dyDescent="0.35">
      <c r="A3" s="1236"/>
      <c r="B3" s="1236"/>
      <c r="C3" s="1236"/>
      <c r="D3" s="1236"/>
      <c r="E3" s="1236"/>
      <c r="F3" s="1236"/>
      <c r="G3" s="1236"/>
      <c r="H3" s="1236"/>
      <c r="I3" s="1236"/>
      <c r="J3" s="1236"/>
      <c r="K3" s="1236"/>
      <c r="L3" s="202"/>
      <c r="M3" s="202"/>
      <c r="N3" s="202"/>
      <c r="O3" s="202"/>
      <c r="P3" s="202"/>
      <c r="Q3" s="202"/>
      <c r="R3" s="202"/>
      <c r="S3" s="202"/>
      <c r="T3" s="202"/>
      <c r="U3" s="202"/>
      <c r="V3" s="202"/>
      <c r="W3" s="202"/>
      <c r="X3" s="202"/>
      <c r="Y3" s="202"/>
      <c r="Z3" s="202"/>
      <c r="AA3" s="202"/>
      <c r="AB3" s="202"/>
      <c r="AC3" s="202"/>
    </row>
    <row r="4" spans="1:29" ht="30" customHeight="1" x14ac:dyDescent="0.2">
      <c r="A4" s="1237" t="s">
        <v>4</v>
      </c>
      <c r="B4" s="1238"/>
      <c r="C4" s="1238"/>
      <c r="D4" s="1238"/>
      <c r="E4" s="1238"/>
      <c r="F4" s="1238"/>
      <c r="G4" s="1238"/>
      <c r="H4" s="1238"/>
      <c r="I4" s="1238"/>
      <c r="J4" s="1238"/>
      <c r="K4" s="1239"/>
      <c r="L4" s="202"/>
      <c r="M4" s="202"/>
      <c r="N4" s="202"/>
      <c r="O4" s="202"/>
      <c r="P4" s="202"/>
      <c r="Q4" s="202"/>
      <c r="R4" s="202"/>
      <c r="S4" s="202"/>
      <c r="T4" s="202"/>
      <c r="U4" s="202"/>
      <c r="V4" s="202"/>
      <c r="W4" s="202"/>
      <c r="X4" s="202"/>
      <c r="Y4" s="202"/>
      <c r="Z4" s="202"/>
      <c r="AA4" s="202"/>
      <c r="AB4" s="202"/>
      <c r="AC4" s="202"/>
    </row>
    <row r="5" spans="1:29" ht="30" customHeight="1" x14ac:dyDescent="0.2">
      <c r="A5" s="179">
        <v>2</v>
      </c>
      <c r="B5" s="1240" t="s">
        <v>16</v>
      </c>
      <c r="C5" s="1241"/>
      <c r="D5" s="1242"/>
      <c r="E5" s="1987" t="s">
        <v>414</v>
      </c>
      <c r="F5" s="1988"/>
      <c r="G5" s="1988"/>
      <c r="H5" s="1988"/>
      <c r="I5" s="1988"/>
      <c r="J5" s="1988"/>
      <c r="K5" s="1989"/>
      <c r="L5" s="202"/>
      <c r="M5" s="202"/>
      <c r="N5" s="202"/>
      <c r="O5" s="202"/>
      <c r="P5" s="202"/>
      <c r="Q5" s="202"/>
      <c r="R5" s="202"/>
      <c r="S5" s="202"/>
      <c r="T5" s="202"/>
      <c r="U5" s="202"/>
      <c r="V5" s="202"/>
      <c r="W5" s="202"/>
      <c r="X5" s="202"/>
      <c r="Y5" s="202"/>
      <c r="Z5" s="202"/>
      <c r="AA5" s="202"/>
      <c r="AB5" s="202"/>
      <c r="AC5" s="202"/>
    </row>
    <row r="6" spans="1:29" ht="42" customHeight="1" x14ac:dyDescent="0.2">
      <c r="A6" s="1248">
        <v>3</v>
      </c>
      <c r="B6" s="1250" t="s">
        <v>51</v>
      </c>
      <c r="C6" s="1251"/>
      <c r="D6" s="1252"/>
      <c r="E6" s="1168" t="s">
        <v>652</v>
      </c>
      <c r="F6" s="1169"/>
      <c r="G6" s="1169"/>
      <c r="H6" s="1169"/>
      <c r="I6" s="1169"/>
      <c r="J6" s="1169"/>
      <c r="K6" s="1170"/>
      <c r="L6" s="202"/>
      <c r="M6" s="202"/>
      <c r="N6" s="202"/>
      <c r="O6" s="202"/>
      <c r="P6" s="202"/>
      <c r="Q6" s="202"/>
      <c r="R6" s="202"/>
      <c r="S6" s="202"/>
      <c r="T6" s="202"/>
      <c r="U6" s="202"/>
      <c r="V6" s="202"/>
      <c r="W6" s="202"/>
      <c r="X6" s="202"/>
      <c r="Y6" s="202"/>
      <c r="Z6" s="202"/>
      <c r="AA6" s="202"/>
      <c r="AB6" s="202"/>
      <c r="AC6" s="202"/>
    </row>
    <row r="7" spans="1:29" ht="30" customHeight="1" x14ac:dyDescent="0.2">
      <c r="A7" s="1249"/>
      <c r="B7" s="1253"/>
      <c r="C7" s="1254"/>
      <c r="D7" s="1255"/>
      <c r="E7" s="180" t="s">
        <v>108</v>
      </c>
      <c r="F7" s="1271" t="s">
        <v>653</v>
      </c>
      <c r="G7" s="1272"/>
      <c r="H7" s="1273"/>
      <c r="I7" s="180" t="s">
        <v>107</v>
      </c>
      <c r="J7" s="931" t="s">
        <v>654</v>
      </c>
      <c r="K7" s="932"/>
      <c r="L7" s="202"/>
      <c r="M7" s="202"/>
      <c r="N7" s="202"/>
      <c r="O7" s="202"/>
      <c r="P7" s="202"/>
      <c r="Q7" s="202"/>
      <c r="R7" s="202"/>
      <c r="S7" s="202"/>
      <c r="T7" s="202"/>
      <c r="U7" s="202"/>
      <c r="V7" s="202"/>
      <c r="W7" s="202"/>
      <c r="X7" s="202"/>
      <c r="Y7" s="202"/>
      <c r="Z7" s="202"/>
      <c r="AA7" s="202"/>
      <c r="AB7" s="202"/>
      <c r="AC7" s="202"/>
    </row>
    <row r="8" spans="1:29" ht="30" customHeight="1" x14ac:dyDescent="0.2">
      <c r="A8" s="1248">
        <v>4</v>
      </c>
      <c r="B8" s="1250" t="s">
        <v>118</v>
      </c>
      <c r="C8" s="1251"/>
      <c r="D8" s="1252"/>
      <c r="E8" s="1268" t="s">
        <v>655</v>
      </c>
      <c r="F8" s="1269"/>
      <c r="G8" s="1269"/>
      <c r="H8" s="1269"/>
      <c r="I8" s="1269"/>
      <c r="J8" s="1269"/>
      <c r="K8" s="1270"/>
      <c r="L8" s="202"/>
      <c r="M8" s="202"/>
      <c r="N8" s="202"/>
      <c r="O8" s="202"/>
      <c r="P8" s="202"/>
      <c r="Q8" s="202"/>
      <c r="R8" s="202"/>
      <c r="S8" s="202"/>
      <c r="T8" s="202"/>
      <c r="U8" s="202"/>
      <c r="V8" s="202"/>
      <c r="W8" s="202"/>
      <c r="X8" s="202"/>
      <c r="Y8" s="202"/>
      <c r="Z8" s="202"/>
      <c r="AA8" s="202"/>
      <c r="AB8" s="202"/>
      <c r="AC8" s="202"/>
    </row>
    <row r="9" spans="1:29" ht="30" customHeight="1" x14ac:dyDescent="0.2">
      <c r="A9" s="1249"/>
      <c r="B9" s="1253"/>
      <c r="C9" s="1254"/>
      <c r="D9" s="1255"/>
      <c r="E9" s="180" t="s">
        <v>108</v>
      </c>
      <c r="F9" s="1271" t="s">
        <v>320</v>
      </c>
      <c r="G9" s="1272"/>
      <c r="H9" s="1273"/>
      <c r="I9" s="180" t="s">
        <v>107</v>
      </c>
      <c r="J9" s="931" t="s">
        <v>320</v>
      </c>
      <c r="K9" s="932"/>
      <c r="L9" s="202"/>
      <c r="M9" s="202"/>
      <c r="N9" s="202"/>
      <c r="O9" s="202"/>
      <c r="P9" s="202"/>
      <c r="Q9" s="202"/>
      <c r="R9" s="202"/>
      <c r="S9" s="202"/>
      <c r="T9" s="202"/>
      <c r="U9" s="202"/>
      <c r="V9" s="202"/>
      <c r="W9" s="202"/>
      <c r="X9" s="202"/>
      <c r="Y9" s="202"/>
      <c r="Z9" s="202"/>
      <c r="AA9" s="202"/>
      <c r="AB9" s="202"/>
      <c r="AC9" s="202"/>
    </row>
    <row r="10" spans="1:29" ht="30" customHeight="1" x14ac:dyDescent="0.2">
      <c r="A10" s="179">
        <v>5</v>
      </c>
      <c r="B10" s="1240" t="s">
        <v>94</v>
      </c>
      <c r="C10" s="1241"/>
      <c r="D10" s="1242"/>
      <c r="E10" s="1243" t="s">
        <v>116</v>
      </c>
      <c r="F10" s="1244"/>
      <c r="G10" s="1244"/>
      <c r="H10" s="1244"/>
      <c r="I10" s="1244"/>
      <c r="J10" s="1244"/>
      <c r="K10" s="1245"/>
      <c r="L10" s="202"/>
      <c r="M10" s="202"/>
      <c r="N10" s="202"/>
      <c r="O10" s="202"/>
      <c r="P10" s="202"/>
      <c r="Q10" s="202"/>
      <c r="R10" s="202"/>
      <c r="S10" s="202"/>
      <c r="T10" s="202"/>
      <c r="U10" s="202"/>
      <c r="V10" s="202"/>
      <c r="W10" s="202"/>
      <c r="X10" s="202"/>
      <c r="Y10" s="202"/>
      <c r="Z10" s="202"/>
      <c r="AA10" s="202"/>
      <c r="AB10" s="202"/>
      <c r="AC10" s="202"/>
    </row>
    <row r="11" spans="1:29" ht="24" customHeight="1" x14ac:dyDescent="0.2">
      <c r="A11" s="179">
        <v>6</v>
      </c>
      <c r="B11" s="1240" t="s">
        <v>96</v>
      </c>
      <c r="C11" s="1241"/>
      <c r="D11" s="1242"/>
      <c r="E11" s="1981" t="s">
        <v>176</v>
      </c>
      <c r="F11" s="1982"/>
      <c r="G11" s="1982"/>
      <c r="H11" s="1982"/>
      <c r="I11" s="1982"/>
      <c r="J11" s="1982"/>
      <c r="K11" s="1983"/>
      <c r="L11" s="202"/>
      <c r="M11" s="202"/>
      <c r="N11" s="202"/>
      <c r="O11" s="202"/>
      <c r="P11" s="202"/>
      <c r="Q11" s="202"/>
      <c r="R11" s="202"/>
      <c r="S11" s="202"/>
      <c r="T11" s="202"/>
      <c r="U11" s="202"/>
      <c r="V11" s="202"/>
      <c r="W11" s="202"/>
      <c r="X11" s="202"/>
      <c r="Y11" s="202"/>
      <c r="Z11" s="202"/>
      <c r="AA11" s="202"/>
      <c r="AB11" s="202"/>
      <c r="AC11" s="202"/>
    </row>
    <row r="12" spans="1:29" ht="30" customHeight="1" x14ac:dyDescent="0.2">
      <c r="A12" s="179">
        <v>7</v>
      </c>
      <c r="B12" s="1240" t="s">
        <v>40</v>
      </c>
      <c r="C12" s="1241"/>
      <c r="D12" s="1242"/>
      <c r="E12" s="1165" t="s">
        <v>656</v>
      </c>
      <c r="F12" s="1166"/>
      <c r="G12" s="1166"/>
      <c r="H12" s="1166"/>
      <c r="I12" s="1166"/>
      <c r="J12" s="1166"/>
      <c r="K12" s="1167"/>
      <c r="L12" s="202"/>
      <c r="M12" s="202"/>
      <c r="N12" s="202"/>
      <c r="O12" s="202"/>
      <c r="P12" s="202"/>
      <c r="Q12" s="202"/>
      <c r="R12" s="202"/>
      <c r="S12" s="202"/>
      <c r="T12" s="202"/>
      <c r="U12" s="202"/>
      <c r="V12" s="202"/>
      <c r="W12" s="202"/>
      <c r="X12" s="202"/>
      <c r="Y12" s="202"/>
      <c r="Z12" s="202"/>
      <c r="AA12" s="202"/>
      <c r="AB12" s="202"/>
      <c r="AC12" s="202"/>
    </row>
    <row r="13" spans="1:29" ht="20.25" customHeight="1" x14ac:dyDescent="0.2">
      <c r="A13" s="179">
        <v>8</v>
      </c>
      <c r="B13" s="1240" t="s">
        <v>45</v>
      </c>
      <c r="C13" s="1241"/>
      <c r="D13" s="1242"/>
      <c r="E13" s="1984" t="s">
        <v>847</v>
      </c>
      <c r="F13" s="1985"/>
      <c r="G13" s="1985"/>
      <c r="H13" s="1985"/>
      <c r="I13" s="1985"/>
      <c r="J13" s="1985"/>
      <c r="K13" s="1986"/>
      <c r="L13" s="202"/>
      <c r="M13" s="202"/>
      <c r="N13" s="202"/>
      <c r="O13" s="202"/>
      <c r="P13" s="202"/>
      <c r="Q13" s="202"/>
      <c r="R13" s="202"/>
      <c r="S13" s="202"/>
      <c r="T13" s="202"/>
      <c r="U13" s="202"/>
      <c r="V13" s="202"/>
      <c r="W13" s="202"/>
      <c r="X13" s="202"/>
      <c r="Y13" s="202"/>
      <c r="Z13" s="202"/>
      <c r="AA13" s="202"/>
      <c r="AB13" s="202"/>
      <c r="AC13" s="202"/>
    </row>
    <row r="14" spans="1:29" ht="62.25" customHeight="1" thickBot="1" x14ac:dyDescent="0.25">
      <c r="A14" s="178">
        <v>9</v>
      </c>
      <c r="B14" s="1259" t="s">
        <v>31</v>
      </c>
      <c r="C14" s="1260"/>
      <c r="D14" s="1261"/>
      <c r="E14" s="1938" t="s">
        <v>332</v>
      </c>
      <c r="F14" s="1939"/>
      <c r="G14" s="1939"/>
      <c r="H14" s="1939"/>
      <c r="I14" s="1939"/>
      <c r="J14" s="1939"/>
      <c r="K14" s="1940"/>
      <c r="L14" s="202"/>
      <c r="M14" s="202"/>
      <c r="N14" s="202"/>
      <c r="O14" s="202"/>
      <c r="P14" s="202"/>
      <c r="Q14" s="202"/>
      <c r="R14" s="202"/>
      <c r="S14" s="202"/>
      <c r="T14" s="202"/>
      <c r="U14" s="202"/>
      <c r="V14" s="202"/>
      <c r="W14" s="202"/>
      <c r="X14" s="202"/>
      <c r="Y14" s="202"/>
      <c r="Z14" s="202"/>
      <c r="AA14" s="202"/>
      <c r="AB14" s="202"/>
      <c r="AC14" s="202"/>
    </row>
    <row r="15" spans="1:29" ht="15" customHeight="1" thickBot="1" x14ac:dyDescent="0.35">
      <c r="A15" s="1236"/>
      <c r="B15" s="1236"/>
      <c r="C15" s="1236"/>
      <c r="D15" s="1236"/>
      <c r="E15" s="1236"/>
      <c r="F15" s="1236"/>
      <c r="G15" s="1236"/>
      <c r="H15" s="1236"/>
      <c r="I15" s="1236"/>
      <c r="J15" s="1236"/>
      <c r="K15" s="1236"/>
      <c r="L15" s="202"/>
      <c r="M15" s="202"/>
      <c r="N15" s="202"/>
      <c r="O15" s="202"/>
      <c r="P15" s="202"/>
      <c r="Q15" s="202"/>
      <c r="R15" s="202"/>
      <c r="S15" s="202"/>
      <c r="T15" s="202"/>
      <c r="U15" s="202"/>
      <c r="V15" s="202"/>
      <c r="W15" s="202"/>
      <c r="X15" s="202"/>
      <c r="Y15" s="202"/>
      <c r="Z15" s="202"/>
      <c r="AA15" s="202"/>
      <c r="AB15" s="202"/>
      <c r="AC15" s="202"/>
    </row>
    <row r="16" spans="1:29" ht="30" customHeight="1" x14ac:dyDescent="0.3">
      <c r="A16" s="1237" t="s">
        <v>52</v>
      </c>
      <c r="B16" s="1238"/>
      <c r="C16" s="1238"/>
      <c r="D16" s="1238"/>
      <c r="E16" s="1238"/>
      <c r="F16" s="1238"/>
      <c r="G16" s="1238"/>
      <c r="H16" s="1238"/>
      <c r="I16" s="1238"/>
      <c r="J16" s="1238"/>
      <c r="K16" s="1239"/>
      <c r="L16" s="202"/>
      <c r="M16" s="202"/>
      <c r="N16" s="202"/>
      <c r="O16" s="202"/>
      <c r="P16" s="202"/>
      <c r="Q16" s="202"/>
      <c r="R16" s="202"/>
      <c r="S16" s="202"/>
      <c r="T16" s="202"/>
      <c r="U16" s="202"/>
      <c r="V16" s="202"/>
      <c r="W16" s="202"/>
      <c r="X16" s="202"/>
      <c r="Y16" s="202"/>
      <c r="Z16" s="202"/>
      <c r="AA16" s="202"/>
      <c r="AB16" s="202"/>
      <c r="AC16" s="202"/>
    </row>
    <row r="17" spans="1:29" ht="23.25" hidden="1" customHeight="1" x14ac:dyDescent="0.3">
      <c r="A17" s="284">
        <v>6</v>
      </c>
      <c r="B17" s="1979" t="s">
        <v>18</v>
      </c>
      <c r="C17" s="1980"/>
      <c r="D17" s="1231" t="s">
        <v>314</v>
      </c>
      <c r="E17" s="1232"/>
      <c r="F17" s="1232"/>
      <c r="G17" s="1232"/>
      <c r="H17" s="1232"/>
      <c r="I17" s="1232"/>
      <c r="J17" s="1232"/>
      <c r="K17" s="1233"/>
      <c r="L17" s="202"/>
      <c r="M17" s="202"/>
      <c r="N17" s="202"/>
      <c r="O17" s="202"/>
      <c r="P17" s="202"/>
      <c r="Q17" s="202"/>
      <c r="R17" s="202"/>
      <c r="S17" s="202"/>
      <c r="T17" s="202"/>
      <c r="U17" s="202"/>
      <c r="V17" s="202"/>
      <c r="W17" s="202"/>
      <c r="X17" s="202"/>
      <c r="Y17" s="202"/>
      <c r="Z17" s="202"/>
      <c r="AA17" s="202"/>
      <c r="AB17" s="202"/>
      <c r="AC17" s="202"/>
    </row>
    <row r="18" spans="1:29" ht="41.25" customHeight="1" x14ac:dyDescent="0.2">
      <c r="A18" s="179">
        <v>10</v>
      </c>
      <c r="B18" s="1221" t="s">
        <v>18</v>
      </c>
      <c r="C18" s="1222"/>
      <c r="D18" s="1231" t="s">
        <v>178</v>
      </c>
      <c r="E18" s="1232"/>
      <c r="F18" s="1232"/>
      <c r="G18" s="1232"/>
      <c r="H18" s="1232"/>
      <c r="I18" s="1232"/>
      <c r="J18" s="1232"/>
      <c r="K18" s="1233"/>
      <c r="L18" s="202"/>
      <c r="M18" s="202"/>
      <c r="N18" s="202"/>
      <c r="O18" s="202"/>
      <c r="P18" s="202"/>
      <c r="Q18" s="202"/>
      <c r="R18" s="202"/>
      <c r="S18" s="202"/>
      <c r="T18" s="202"/>
      <c r="U18" s="202"/>
      <c r="V18" s="202"/>
      <c r="W18" s="202"/>
      <c r="X18" s="202"/>
      <c r="Y18" s="202"/>
      <c r="Z18" s="202"/>
      <c r="AA18" s="202"/>
      <c r="AB18" s="202"/>
      <c r="AC18" s="202"/>
    </row>
    <row r="19" spans="1:29" ht="40.5" customHeight="1" thickBot="1" x14ac:dyDescent="0.25">
      <c r="A19" s="186">
        <v>11</v>
      </c>
      <c r="B19" s="1219" t="s">
        <v>53</v>
      </c>
      <c r="C19" s="1220"/>
      <c r="D19" s="952" t="s">
        <v>493</v>
      </c>
      <c r="E19" s="953"/>
      <c r="F19" s="953"/>
      <c r="G19" s="953"/>
      <c r="H19" s="953"/>
      <c r="I19" s="953"/>
      <c r="J19" s="953"/>
      <c r="K19" s="954"/>
      <c r="L19" s="202"/>
      <c r="M19" s="202"/>
      <c r="N19" s="202"/>
      <c r="O19" s="202"/>
      <c r="P19" s="202"/>
      <c r="Q19" s="202"/>
      <c r="R19" s="202"/>
      <c r="S19" s="202"/>
      <c r="T19" s="202"/>
      <c r="U19" s="202"/>
      <c r="V19" s="202"/>
      <c r="W19" s="202"/>
      <c r="X19" s="202"/>
      <c r="Y19" s="202"/>
      <c r="Z19" s="202"/>
      <c r="AA19" s="202"/>
      <c r="AB19" s="202"/>
      <c r="AC19" s="202"/>
    </row>
    <row r="20" spans="1:29" ht="15" customHeight="1" thickBot="1" x14ac:dyDescent="0.35">
      <c r="A20" s="955"/>
      <c r="B20" s="955"/>
      <c r="C20" s="955"/>
      <c r="D20" s="955"/>
      <c r="E20" s="955"/>
      <c r="F20" s="955"/>
      <c r="G20" s="955"/>
      <c r="H20" s="955"/>
      <c r="I20" s="955"/>
      <c r="J20" s="955"/>
      <c r="K20" s="955"/>
      <c r="L20" s="202"/>
      <c r="M20" s="202"/>
      <c r="N20" s="202"/>
      <c r="O20" s="202"/>
      <c r="P20" s="202"/>
      <c r="Q20" s="202"/>
      <c r="R20" s="202"/>
      <c r="S20" s="202"/>
      <c r="T20" s="202"/>
      <c r="U20" s="202"/>
      <c r="V20" s="202"/>
      <c r="W20" s="202"/>
      <c r="X20" s="202"/>
      <c r="Y20" s="202"/>
      <c r="Z20" s="202"/>
      <c r="AA20" s="202"/>
      <c r="AB20" s="202"/>
      <c r="AC20" s="202"/>
    </row>
    <row r="21" spans="1:29" ht="30" customHeight="1" x14ac:dyDescent="0.3">
      <c r="A21" s="187">
        <v>12</v>
      </c>
      <c r="B21" s="1234" t="s">
        <v>43</v>
      </c>
      <c r="C21" s="1235"/>
      <c r="D21" s="958" t="s">
        <v>92</v>
      </c>
      <c r="E21" s="959"/>
      <c r="F21" s="959"/>
      <c r="G21" s="959"/>
      <c r="H21" s="959"/>
      <c r="I21" s="959"/>
      <c r="J21" s="959"/>
      <c r="K21" s="960"/>
      <c r="L21" s="202"/>
      <c r="M21" s="202"/>
      <c r="N21" s="202"/>
      <c r="O21" s="202"/>
      <c r="P21" s="202"/>
      <c r="Q21" s="202"/>
      <c r="R21" s="202"/>
      <c r="S21" s="202"/>
      <c r="T21" s="202"/>
      <c r="U21" s="202"/>
      <c r="V21" s="202"/>
      <c r="W21" s="202"/>
      <c r="X21" s="202"/>
      <c r="Y21" s="202"/>
      <c r="Z21" s="202"/>
      <c r="AA21" s="202"/>
      <c r="AB21" s="202"/>
      <c r="AC21" s="202"/>
    </row>
    <row r="22" spans="1:29" ht="30" customHeight="1" x14ac:dyDescent="0.2">
      <c r="A22" s="188">
        <v>13</v>
      </c>
      <c r="B22" s="1221" t="s">
        <v>44</v>
      </c>
      <c r="C22" s="1222"/>
      <c r="D22" s="1223" t="s">
        <v>318</v>
      </c>
      <c r="E22" s="1224"/>
      <c r="F22" s="1224"/>
      <c r="G22" s="1224"/>
      <c r="H22" s="1224"/>
      <c r="I22" s="1224"/>
      <c r="J22" s="1224"/>
      <c r="K22" s="1225"/>
      <c r="L22" s="202"/>
      <c r="M22" s="202"/>
      <c r="N22" s="202"/>
      <c r="O22" s="202"/>
      <c r="P22" s="202"/>
      <c r="Q22" s="202"/>
      <c r="R22" s="202"/>
      <c r="S22" s="202"/>
      <c r="T22" s="202"/>
      <c r="U22" s="202"/>
      <c r="V22" s="202"/>
      <c r="W22" s="202"/>
      <c r="X22" s="202"/>
      <c r="Y22" s="202"/>
      <c r="Z22" s="202"/>
      <c r="AA22" s="202"/>
      <c r="AB22" s="202"/>
      <c r="AC22" s="202"/>
    </row>
    <row r="23" spans="1:29" ht="58.5" customHeight="1" x14ac:dyDescent="0.2">
      <c r="A23" s="188">
        <v>14</v>
      </c>
      <c r="B23" s="1221" t="s">
        <v>2</v>
      </c>
      <c r="C23" s="1222"/>
      <c r="D23" s="1223" t="s">
        <v>317</v>
      </c>
      <c r="E23" s="1224"/>
      <c r="F23" s="1224"/>
      <c r="G23" s="1224"/>
      <c r="H23" s="1224"/>
      <c r="I23" s="1224"/>
      <c r="J23" s="1224"/>
      <c r="K23" s="1225"/>
      <c r="L23" s="202"/>
      <c r="M23" s="202"/>
      <c r="N23" s="202"/>
      <c r="O23" s="202"/>
      <c r="P23" s="202"/>
      <c r="Q23" s="202"/>
      <c r="R23" s="202"/>
      <c r="S23" s="202"/>
      <c r="T23" s="202"/>
      <c r="U23" s="202"/>
      <c r="V23" s="202"/>
      <c r="W23" s="202"/>
      <c r="X23" s="202"/>
      <c r="Y23" s="202"/>
      <c r="Z23" s="202"/>
      <c r="AA23" s="202"/>
      <c r="AB23" s="202"/>
      <c r="AC23" s="202"/>
    </row>
    <row r="24" spans="1:29" ht="85.5" customHeight="1" x14ac:dyDescent="0.2">
      <c r="A24" s="188">
        <v>15</v>
      </c>
      <c r="B24" s="1221" t="s">
        <v>54</v>
      </c>
      <c r="C24" s="1222"/>
      <c r="D24" s="1970" t="s">
        <v>657</v>
      </c>
      <c r="E24" s="1971"/>
      <c r="F24" s="1971"/>
      <c r="G24" s="1971"/>
      <c r="H24" s="1971"/>
      <c r="I24" s="1971"/>
      <c r="J24" s="1971"/>
      <c r="K24" s="1972"/>
      <c r="L24" s="202"/>
      <c r="M24" s="202"/>
      <c r="N24" s="202"/>
      <c r="O24" s="202"/>
      <c r="P24" s="202"/>
      <c r="Q24" s="202"/>
      <c r="R24" s="202"/>
      <c r="S24" s="202"/>
      <c r="T24" s="202"/>
      <c r="U24" s="202"/>
      <c r="V24" s="202"/>
      <c r="W24" s="202"/>
      <c r="X24" s="202"/>
      <c r="Y24" s="202"/>
      <c r="Z24" s="202"/>
      <c r="AA24" s="202"/>
      <c r="AB24" s="202"/>
      <c r="AC24" s="202"/>
    </row>
    <row r="25" spans="1:29" ht="409.5" customHeight="1" x14ac:dyDescent="0.2">
      <c r="A25" s="188">
        <v>16</v>
      </c>
      <c r="B25" s="1221" t="s">
        <v>120</v>
      </c>
      <c r="C25" s="1222"/>
      <c r="D25" s="1973" t="s">
        <v>658</v>
      </c>
      <c r="E25" s="1974"/>
      <c r="F25" s="1974"/>
      <c r="G25" s="1974"/>
      <c r="H25" s="1974"/>
      <c r="I25" s="1974"/>
      <c r="J25" s="1974"/>
      <c r="K25" s="1975"/>
      <c r="L25" s="202"/>
      <c r="M25" s="202"/>
      <c r="N25" s="202"/>
      <c r="O25" s="202"/>
      <c r="P25" s="202"/>
      <c r="Q25" s="202"/>
      <c r="R25" s="202"/>
      <c r="S25" s="202"/>
      <c r="T25" s="202"/>
      <c r="U25" s="202"/>
      <c r="V25" s="202"/>
      <c r="W25" s="202"/>
      <c r="X25" s="202"/>
      <c r="Y25" s="202"/>
      <c r="Z25" s="202"/>
      <c r="AA25" s="202"/>
      <c r="AB25" s="202"/>
      <c r="AC25" s="202"/>
    </row>
    <row r="26" spans="1:29" ht="360" customHeight="1" x14ac:dyDescent="0.2">
      <c r="A26" s="188">
        <v>17</v>
      </c>
      <c r="B26" s="1221" t="s">
        <v>133</v>
      </c>
      <c r="C26" s="1222"/>
      <c r="D26" s="1976" t="s">
        <v>982</v>
      </c>
      <c r="E26" s="1977"/>
      <c r="F26" s="1977"/>
      <c r="G26" s="1977"/>
      <c r="H26" s="1977"/>
      <c r="I26" s="1977"/>
      <c r="J26" s="1977"/>
      <c r="K26" s="1978"/>
      <c r="L26" s="202"/>
      <c r="M26" s="202"/>
      <c r="N26" s="202"/>
      <c r="O26" s="202"/>
      <c r="P26" s="202"/>
      <c r="Q26" s="202"/>
      <c r="R26" s="202"/>
      <c r="S26" s="202"/>
      <c r="T26" s="202"/>
      <c r="U26" s="202"/>
      <c r="V26" s="202"/>
      <c r="W26" s="202"/>
      <c r="X26" s="202"/>
      <c r="Y26" s="202"/>
      <c r="Z26" s="202"/>
      <c r="AA26" s="202"/>
      <c r="AB26" s="202"/>
      <c r="AC26" s="202"/>
    </row>
    <row r="27" spans="1:29" ht="345.75" customHeight="1" thickBot="1" x14ac:dyDescent="0.25">
      <c r="A27" s="186">
        <v>18</v>
      </c>
      <c r="B27" s="1226" t="s">
        <v>134</v>
      </c>
      <c r="C27" s="1227"/>
      <c r="D27" s="1961" t="s">
        <v>659</v>
      </c>
      <c r="E27" s="1962"/>
      <c r="F27" s="1962"/>
      <c r="G27" s="1962"/>
      <c r="H27" s="1962"/>
      <c r="I27" s="1962"/>
      <c r="J27" s="1962"/>
      <c r="K27" s="1963"/>
      <c r="L27" s="202"/>
      <c r="M27" s="202"/>
      <c r="N27" s="202"/>
      <c r="O27" s="202"/>
      <c r="P27" s="202"/>
      <c r="Q27" s="202"/>
      <c r="R27" s="202"/>
      <c r="S27" s="202"/>
      <c r="T27" s="202"/>
      <c r="U27" s="202"/>
      <c r="V27" s="202"/>
      <c r="W27" s="202"/>
      <c r="X27" s="202"/>
      <c r="Y27" s="202"/>
      <c r="Z27" s="202"/>
      <c r="AA27" s="202"/>
      <c r="AB27" s="202"/>
      <c r="AC27" s="202"/>
    </row>
    <row r="28" spans="1:29" ht="15.75" customHeight="1" thickBot="1" x14ac:dyDescent="0.35">
      <c r="A28" s="955"/>
      <c r="B28" s="955"/>
      <c r="C28" s="955"/>
      <c r="D28" s="955"/>
      <c r="E28" s="955"/>
      <c r="F28" s="955"/>
      <c r="G28" s="955"/>
      <c r="H28" s="955"/>
      <c r="I28" s="955"/>
      <c r="J28" s="955"/>
      <c r="K28" s="955"/>
      <c r="L28" s="202"/>
      <c r="M28" s="202"/>
      <c r="N28" s="202"/>
      <c r="O28" s="202"/>
      <c r="P28" s="202"/>
      <c r="Q28" s="202"/>
      <c r="R28" s="202"/>
      <c r="S28" s="202"/>
      <c r="T28" s="202"/>
      <c r="U28" s="202"/>
      <c r="V28" s="202"/>
      <c r="W28" s="202"/>
      <c r="X28" s="202"/>
      <c r="Y28" s="202"/>
      <c r="Z28" s="202"/>
      <c r="AA28" s="202"/>
      <c r="AB28" s="202"/>
      <c r="AC28" s="202"/>
    </row>
    <row r="29" spans="1:29" ht="48.75" customHeight="1" x14ac:dyDescent="0.2">
      <c r="A29" s="187">
        <v>19</v>
      </c>
      <c r="B29" s="1212" t="s">
        <v>7</v>
      </c>
      <c r="C29" s="1213"/>
      <c r="D29" s="1964" t="s">
        <v>660</v>
      </c>
      <c r="E29" s="1965"/>
      <c r="F29" s="1965"/>
      <c r="G29" s="1965"/>
      <c r="H29" s="1965"/>
      <c r="I29" s="1965"/>
      <c r="J29" s="1965"/>
      <c r="K29" s="1966"/>
      <c r="L29" s="202"/>
      <c r="M29" s="202"/>
      <c r="N29" s="202"/>
      <c r="O29" s="202"/>
      <c r="P29" s="202"/>
      <c r="Q29" s="202"/>
      <c r="R29" s="202"/>
      <c r="S29" s="202"/>
      <c r="T29" s="202"/>
      <c r="U29" s="202"/>
      <c r="V29" s="202"/>
      <c r="W29" s="202"/>
      <c r="X29" s="202"/>
      <c r="Y29" s="202"/>
      <c r="Z29" s="202"/>
      <c r="AA29" s="202"/>
      <c r="AB29" s="202"/>
      <c r="AC29" s="202"/>
    </row>
    <row r="30" spans="1:29" ht="408.75" customHeight="1" x14ac:dyDescent="0.2">
      <c r="A30" s="188">
        <v>20</v>
      </c>
      <c r="B30" s="1217" t="s">
        <v>14</v>
      </c>
      <c r="C30" s="1218"/>
      <c r="D30" s="1967" t="s">
        <v>661</v>
      </c>
      <c r="E30" s="1968"/>
      <c r="F30" s="1968"/>
      <c r="G30" s="1968"/>
      <c r="H30" s="1968"/>
      <c r="I30" s="1968"/>
      <c r="J30" s="1968"/>
      <c r="K30" s="1969"/>
      <c r="L30" s="202"/>
      <c r="M30" s="202"/>
      <c r="N30" s="202"/>
      <c r="O30" s="202"/>
      <c r="P30" s="202"/>
      <c r="Q30" s="202"/>
      <c r="R30" s="202"/>
      <c r="S30" s="202"/>
      <c r="T30" s="202"/>
      <c r="U30" s="202"/>
      <c r="V30" s="202"/>
      <c r="W30" s="202"/>
      <c r="X30" s="202"/>
      <c r="Y30" s="202"/>
      <c r="Z30" s="202"/>
      <c r="AA30" s="202"/>
      <c r="AB30" s="202"/>
      <c r="AC30" s="202"/>
    </row>
    <row r="31" spans="1:29" ht="408.75" customHeight="1" thickBot="1" x14ac:dyDescent="0.25">
      <c r="A31" s="189">
        <v>21</v>
      </c>
      <c r="B31" s="1219" t="s">
        <v>26</v>
      </c>
      <c r="C31" s="1220"/>
      <c r="D31" s="1958" t="s">
        <v>983</v>
      </c>
      <c r="E31" s="1959"/>
      <c r="F31" s="1959"/>
      <c r="G31" s="1959"/>
      <c r="H31" s="1959"/>
      <c r="I31" s="1959"/>
      <c r="J31" s="1959"/>
      <c r="K31" s="1960"/>
      <c r="L31" s="202"/>
      <c r="M31" s="202"/>
      <c r="N31" s="202"/>
      <c r="O31" s="202"/>
      <c r="P31" s="202"/>
      <c r="Q31" s="202"/>
      <c r="R31" s="202"/>
      <c r="S31" s="202"/>
      <c r="T31" s="202"/>
      <c r="U31" s="202"/>
      <c r="V31" s="202"/>
      <c r="W31" s="202"/>
      <c r="X31" s="202"/>
      <c r="Y31" s="202"/>
      <c r="Z31" s="202"/>
      <c r="AA31" s="202"/>
      <c r="AB31" s="202"/>
      <c r="AC31" s="202"/>
    </row>
    <row r="32" spans="1:29" ht="14.45" thickBot="1" x14ac:dyDescent="0.35">
      <c r="A32" s="955"/>
      <c r="B32" s="955"/>
      <c r="C32" s="955"/>
      <c r="D32" s="955"/>
      <c r="E32" s="955"/>
      <c r="F32" s="955"/>
      <c r="G32" s="955"/>
      <c r="H32" s="955"/>
      <c r="I32" s="955"/>
      <c r="J32" s="955"/>
      <c r="K32" s="955"/>
      <c r="L32" s="202"/>
      <c r="M32" s="202"/>
      <c r="N32" s="202"/>
      <c r="O32" s="202"/>
      <c r="P32" s="202"/>
      <c r="Q32" s="202"/>
      <c r="R32" s="202"/>
      <c r="S32" s="202"/>
      <c r="T32" s="202"/>
      <c r="U32" s="202"/>
      <c r="V32" s="202"/>
      <c r="W32" s="202"/>
      <c r="X32" s="202"/>
      <c r="Y32" s="202"/>
      <c r="Z32" s="202"/>
      <c r="AA32" s="202"/>
      <c r="AB32" s="202"/>
      <c r="AC32" s="202"/>
    </row>
    <row r="33" spans="1:29" ht="60" customHeight="1" x14ac:dyDescent="0.2">
      <c r="A33" s="190">
        <v>22</v>
      </c>
      <c r="B33" s="1212" t="s">
        <v>55</v>
      </c>
      <c r="C33" s="1213"/>
      <c r="D33" s="1201" t="s">
        <v>141</v>
      </c>
      <c r="E33" s="1211"/>
      <c r="F33" s="1436" t="s">
        <v>144</v>
      </c>
      <c r="G33" s="1437"/>
      <c r="H33" s="1201" t="s">
        <v>109</v>
      </c>
      <c r="I33" s="1211"/>
      <c r="J33" s="1436" t="s">
        <v>196</v>
      </c>
      <c r="K33" s="1438"/>
      <c r="L33" s="202"/>
      <c r="M33" s="202"/>
      <c r="N33" s="202"/>
      <c r="O33" s="202"/>
      <c r="P33" s="202"/>
      <c r="Q33" s="202"/>
      <c r="R33" s="202"/>
      <c r="S33" s="202"/>
      <c r="T33" s="202"/>
      <c r="U33" s="202"/>
      <c r="V33" s="202"/>
      <c r="W33" s="202"/>
      <c r="X33" s="202"/>
      <c r="Y33" s="202"/>
      <c r="Z33" s="202"/>
      <c r="AA33" s="202"/>
      <c r="AB33" s="202"/>
      <c r="AC33" s="202"/>
    </row>
    <row r="34" spans="1:29" ht="51.75" customHeight="1" thickBot="1" x14ac:dyDescent="0.25">
      <c r="A34" s="186">
        <v>23</v>
      </c>
      <c r="B34" s="1208" t="s">
        <v>121</v>
      </c>
      <c r="C34" s="1209"/>
      <c r="D34" s="1955" t="s">
        <v>144</v>
      </c>
      <c r="E34" s="1956"/>
      <c r="F34" s="1956"/>
      <c r="G34" s="1956"/>
      <c r="H34" s="1956"/>
      <c r="I34" s="1956"/>
      <c r="J34" s="1956"/>
      <c r="K34" s="1957"/>
      <c r="L34" s="202"/>
      <c r="M34" s="202"/>
      <c r="N34" s="202"/>
      <c r="O34" s="202"/>
      <c r="P34" s="202"/>
      <c r="Q34" s="202"/>
      <c r="R34" s="202"/>
      <c r="S34" s="202"/>
      <c r="T34" s="202"/>
      <c r="U34" s="202"/>
      <c r="V34" s="202"/>
      <c r="W34" s="202"/>
      <c r="X34" s="202"/>
      <c r="Y34" s="202"/>
      <c r="Z34" s="202"/>
      <c r="AA34" s="202"/>
      <c r="AB34" s="202"/>
      <c r="AC34" s="202"/>
    </row>
    <row r="35" spans="1:29" ht="15" customHeight="1" thickBot="1" x14ac:dyDescent="0.25">
      <c r="A35" s="955"/>
      <c r="B35" s="955"/>
      <c r="C35" s="955"/>
      <c r="D35" s="955"/>
      <c r="E35" s="955"/>
      <c r="F35" s="955"/>
      <c r="G35" s="955"/>
      <c r="H35" s="955"/>
      <c r="I35" s="955"/>
      <c r="J35" s="955"/>
      <c r="K35" s="955"/>
      <c r="L35" s="202"/>
      <c r="M35" s="202"/>
      <c r="N35" s="202"/>
      <c r="O35" s="202"/>
      <c r="P35" s="202"/>
      <c r="Q35" s="202"/>
      <c r="R35" s="202"/>
      <c r="S35" s="202"/>
      <c r="T35" s="202"/>
      <c r="U35" s="202"/>
      <c r="V35" s="202"/>
      <c r="W35" s="202"/>
      <c r="X35" s="202"/>
      <c r="Y35" s="202"/>
      <c r="Z35" s="202"/>
      <c r="AA35" s="202"/>
      <c r="AB35" s="202"/>
      <c r="AC35" s="202"/>
    </row>
    <row r="36" spans="1:29" ht="30" customHeight="1" x14ac:dyDescent="0.2">
      <c r="A36" s="1210" t="s">
        <v>29</v>
      </c>
      <c r="B36" s="1202"/>
      <c r="C36" s="1211"/>
      <c r="D36" s="191">
        <v>2016</v>
      </c>
      <c r="E36" s="191">
        <v>2017</v>
      </c>
      <c r="F36" s="191" t="s">
        <v>310</v>
      </c>
      <c r="G36" s="191" t="s">
        <v>310</v>
      </c>
      <c r="H36" s="191" t="s">
        <v>310</v>
      </c>
      <c r="I36" s="191" t="s">
        <v>310</v>
      </c>
      <c r="J36" s="191" t="s">
        <v>310</v>
      </c>
      <c r="K36" s="192" t="s">
        <v>101</v>
      </c>
      <c r="L36" s="202"/>
      <c r="M36" s="202"/>
      <c r="N36" s="202"/>
      <c r="O36" s="202"/>
      <c r="P36" s="202"/>
      <c r="Q36" s="202"/>
      <c r="R36" s="202"/>
      <c r="S36" s="202"/>
      <c r="T36" s="202"/>
      <c r="U36" s="202"/>
      <c r="V36" s="202"/>
      <c r="W36" s="202"/>
      <c r="X36" s="202"/>
      <c r="Y36" s="202"/>
      <c r="Z36" s="202"/>
      <c r="AA36" s="202"/>
      <c r="AB36" s="202"/>
      <c r="AC36" s="202"/>
    </row>
    <row r="37" spans="1:29" ht="45" customHeight="1" x14ac:dyDescent="0.2">
      <c r="A37" s="188">
        <v>24</v>
      </c>
      <c r="B37" s="1070" t="s">
        <v>28</v>
      </c>
      <c r="C37" s="1070"/>
      <c r="D37" s="285">
        <v>2100000</v>
      </c>
      <c r="E37" s="194">
        <v>7288267</v>
      </c>
      <c r="F37" s="194"/>
      <c r="G37" s="194"/>
      <c r="H37" s="194"/>
      <c r="I37" s="194"/>
      <c r="J37" s="194"/>
      <c r="K37" s="195">
        <f>SUM(D37:J37)</f>
        <v>9388267</v>
      </c>
      <c r="L37" s="202"/>
      <c r="M37" s="202"/>
      <c r="N37" s="202"/>
      <c r="O37" s="202"/>
      <c r="P37" s="202"/>
      <c r="Q37" s="202"/>
      <c r="R37" s="202"/>
      <c r="S37" s="202"/>
      <c r="T37" s="202"/>
      <c r="U37" s="202"/>
      <c r="V37" s="202"/>
      <c r="W37" s="202"/>
      <c r="X37" s="202"/>
      <c r="Y37" s="202"/>
      <c r="Z37" s="202"/>
      <c r="AA37" s="202"/>
      <c r="AB37" s="202"/>
      <c r="AC37" s="202"/>
    </row>
    <row r="38" spans="1:29" ht="45" customHeight="1" x14ac:dyDescent="0.2">
      <c r="A38" s="188">
        <v>25</v>
      </c>
      <c r="B38" s="1070" t="s">
        <v>27</v>
      </c>
      <c r="C38" s="1070"/>
      <c r="D38" s="194">
        <v>2100000</v>
      </c>
      <c r="E38" s="194">
        <v>7288267</v>
      </c>
      <c r="F38" s="194"/>
      <c r="G38" s="194"/>
      <c r="H38" s="194"/>
      <c r="I38" s="194"/>
      <c r="J38" s="194"/>
      <c r="K38" s="195">
        <f t="shared" ref="K38:K39" si="0">SUM(D38:J38)</f>
        <v>9388267</v>
      </c>
      <c r="L38" s="202"/>
      <c r="M38" s="202"/>
      <c r="N38" s="202"/>
      <c r="O38" s="202"/>
      <c r="P38" s="202"/>
      <c r="Q38" s="202"/>
      <c r="R38" s="202"/>
      <c r="S38" s="202"/>
      <c r="T38" s="202"/>
      <c r="U38" s="202"/>
      <c r="V38" s="202"/>
      <c r="W38" s="202"/>
      <c r="X38" s="202"/>
      <c r="Y38" s="202"/>
      <c r="Z38" s="202"/>
      <c r="AA38" s="202"/>
      <c r="AB38" s="202"/>
      <c r="AC38" s="202"/>
    </row>
    <row r="39" spans="1:29" ht="45" customHeight="1" x14ac:dyDescent="0.2">
      <c r="A39" s="188">
        <v>26</v>
      </c>
      <c r="B39" s="1070" t="s">
        <v>22</v>
      </c>
      <c r="C39" s="1070"/>
      <c r="D39" s="194">
        <v>1785000</v>
      </c>
      <c r="E39" s="194">
        <v>6195027</v>
      </c>
      <c r="F39" s="194"/>
      <c r="G39" s="194"/>
      <c r="H39" s="194"/>
      <c r="I39" s="194"/>
      <c r="J39" s="194"/>
      <c r="K39" s="195">
        <f t="shared" si="0"/>
        <v>7980027</v>
      </c>
      <c r="L39" s="202"/>
      <c r="M39" s="202"/>
      <c r="N39" s="202"/>
      <c r="O39" s="202"/>
      <c r="P39" s="202"/>
      <c r="Q39" s="202"/>
      <c r="R39" s="202"/>
      <c r="S39" s="202"/>
      <c r="T39" s="202"/>
      <c r="U39" s="202"/>
      <c r="V39" s="202"/>
      <c r="W39" s="202"/>
      <c r="X39" s="202"/>
      <c r="Y39" s="202"/>
      <c r="Z39" s="202"/>
      <c r="AA39" s="202"/>
      <c r="AB39" s="202"/>
      <c r="AC39" s="202"/>
    </row>
    <row r="40" spans="1:29" ht="45" customHeight="1" thickBot="1" x14ac:dyDescent="0.25">
      <c r="A40" s="186">
        <v>27</v>
      </c>
      <c r="B40" s="1071" t="s">
        <v>56</v>
      </c>
      <c r="C40" s="1071"/>
      <c r="D40" s="99">
        <f>IF(D39=0,"",ROUND(D39/D38*100,2))</f>
        <v>85</v>
      </c>
      <c r="E40" s="99">
        <f t="shared" ref="E40:K40" si="1">IF(E39=0,"",ROUND(E39/E38*100,2))</f>
        <v>85</v>
      </c>
      <c r="F40" s="99" t="str">
        <f t="shared" si="1"/>
        <v/>
      </c>
      <c r="G40" s="99" t="str">
        <f t="shared" si="1"/>
        <v/>
      </c>
      <c r="H40" s="99" t="str">
        <f t="shared" si="1"/>
        <v/>
      </c>
      <c r="I40" s="99" t="str">
        <f t="shared" si="1"/>
        <v/>
      </c>
      <c r="J40" s="99" t="str">
        <f t="shared" si="1"/>
        <v/>
      </c>
      <c r="K40" s="99">
        <f t="shared" si="1"/>
        <v>85</v>
      </c>
      <c r="L40" s="202"/>
      <c r="M40" s="202"/>
      <c r="N40" s="202"/>
      <c r="O40" s="202"/>
      <c r="P40" s="202"/>
      <c r="Q40" s="202"/>
      <c r="R40" s="202"/>
      <c r="S40" s="202"/>
      <c r="T40" s="202"/>
      <c r="U40" s="202"/>
      <c r="V40" s="202"/>
      <c r="W40" s="202"/>
      <c r="X40" s="202"/>
      <c r="Y40" s="202"/>
      <c r="Z40" s="202"/>
      <c r="AA40" s="202"/>
      <c r="AB40" s="202"/>
      <c r="AC40" s="202"/>
    </row>
    <row r="41" spans="1:29" ht="13.5" thickBot="1" x14ac:dyDescent="0.25">
      <c r="A41" s="955"/>
      <c r="B41" s="955"/>
      <c r="C41" s="955"/>
      <c r="D41" s="955"/>
      <c r="E41" s="955"/>
      <c r="F41" s="955"/>
      <c r="G41" s="955"/>
      <c r="H41" s="955"/>
      <c r="I41" s="955"/>
      <c r="J41" s="955"/>
      <c r="K41" s="955"/>
      <c r="L41" s="202"/>
      <c r="M41" s="202"/>
      <c r="N41" s="202"/>
      <c r="O41" s="202"/>
      <c r="P41" s="202"/>
      <c r="Q41" s="202"/>
      <c r="R41" s="202"/>
      <c r="S41" s="202"/>
      <c r="T41" s="202"/>
      <c r="U41" s="202"/>
      <c r="V41" s="202"/>
      <c r="W41" s="202"/>
      <c r="X41" s="202"/>
      <c r="Y41" s="202"/>
      <c r="Z41" s="202"/>
      <c r="AA41" s="202"/>
      <c r="AB41" s="202"/>
      <c r="AC41" s="202"/>
    </row>
    <row r="42" spans="1:29" ht="30" customHeight="1" x14ac:dyDescent="0.2">
      <c r="A42" s="1199">
        <v>28</v>
      </c>
      <c r="B42" s="1201" t="s">
        <v>57</v>
      </c>
      <c r="C42" s="1202"/>
      <c r="D42" s="1202"/>
      <c r="E42" s="1202"/>
      <c r="F42" s="1202"/>
      <c r="G42" s="1202"/>
      <c r="H42" s="1202"/>
      <c r="I42" s="1202"/>
      <c r="J42" s="1202"/>
      <c r="K42" s="1203"/>
      <c r="L42" s="202"/>
      <c r="M42" s="202"/>
      <c r="N42" s="202"/>
      <c r="O42" s="202"/>
      <c r="P42" s="202"/>
      <c r="Q42" s="202"/>
      <c r="R42" s="202"/>
      <c r="S42" s="202"/>
      <c r="T42" s="202"/>
      <c r="U42" s="202"/>
      <c r="V42" s="202"/>
      <c r="W42" s="202"/>
      <c r="X42" s="202"/>
      <c r="Y42" s="202"/>
      <c r="Z42" s="202"/>
      <c r="AA42" s="202"/>
      <c r="AB42" s="202"/>
      <c r="AC42" s="202"/>
    </row>
    <row r="43" spans="1:29" ht="30" customHeight="1" x14ac:dyDescent="0.2">
      <c r="A43" s="1200"/>
      <c r="B43" s="1204" t="s">
        <v>8</v>
      </c>
      <c r="C43" s="1205"/>
      <c r="D43" s="1204" t="s">
        <v>58</v>
      </c>
      <c r="E43" s="1206"/>
      <c r="F43" s="1206"/>
      <c r="G43" s="1206"/>
      <c r="H43" s="1206"/>
      <c r="I43" s="1205"/>
      <c r="J43" s="1204" t="s">
        <v>59</v>
      </c>
      <c r="K43" s="1207"/>
      <c r="L43" s="202"/>
      <c r="M43" s="202"/>
      <c r="N43" s="202"/>
      <c r="O43" s="202"/>
      <c r="P43" s="202"/>
      <c r="Q43" s="202"/>
      <c r="R43" s="202"/>
      <c r="S43" s="202"/>
      <c r="T43" s="202"/>
      <c r="U43" s="202"/>
      <c r="V43" s="202"/>
      <c r="W43" s="202"/>
      <c r="X43" s="202"/>
      <c r="Y43" s="202"/>
      <c r="Z43" s="202"/>
      <c r="AA43" s="202"/>
      <c r="AB43" s="202"/>
      <c r="AC43" s="202"/>
    </row>
    <row r="44" spans="1:29" ht="57.95" customHeight="1" x14ac:dyDescent="0.2">
      <c r="A44" s="1200"/>
      <c r="B44" s="1952" t="s">
        <v>662</v>
      </c>
      <c r="C44" s="1953"/>
      <c r="D44" s="1952" t="s">
        <v>663</v>
      </c>
      <c r="E44" s="1954"/>
      <c r="F44" s="1954"/>
      <c r="G44" s="1954"/>
      <c r="H44" s="1954"/>
      <c r="I44" s="1953"/>
      <c r="J44" s="1195">
        <v>5460938</v>
      </c>
      <c r="K44" s="1196"/>
      <c r="L44" s="202"/>
      <c r="M44" s="202"/>
      <c r="N44" s="202"/>
      <c r="O44" s="202"/>
      <c r="P44" s="202"/>
      <c r="Q44" s="202"/>
      <c r="R44" s="202"/>
      <c r="S44" s="202"/>
      <c r="T44" s="202"/>
      <c r="U44" s="202"/>
      <c r="V44" s="202"/>
      <c r="W44" s="202"/>
      <c r="X44" s="202"/>
      <c r="Y44" s="202"/>
      <c r="Z44" s="202"/>
      <c r="AA44" s="202"/>
      <c r="AB44" s="202"/>
      <c r="AC44" s="202"/>
    </row>
    <row r="45" spans="1:29" ht="30" customHeight="1" thickBot="1" x14ac:dyDescent="0.25">
      <c r="A45" s="1200"/>
      <c r="B45" s="1952" t="s">
        <v>664</v>
      </c>
      <c r="C45" s="1953"/>
      <c r="D45" s="1445" t="s">
        <v>665</v>
      </c>
      <c r="E45" s="1446"/>
      <c r="F45" s="1446"/>
      <c r="G45" s="1446"/>
      <c r="H45" s="1446"/>
      <c r="I45" s="1951"/>
      <c r="J45" s="1195">
        <v>3927329</v>
      </c>
      <c r="K45" s="1196"/>
      <c r="L45" s="202"/>
      <c r="M45" s="202"/>
      <c r="N45" s="202"/>
      <c r="O45" s="202"/>
      <c r="P45" s="202"/>
      <c r="Q45" s="202"/>
      <c r="R45" s="202"/>
      <c r="S45" s="202"/>
      <c r="T45" s="202"/>
      <c r="U45" s="202"/>
      <c r="V45" s="202"/>
      <c r="W45" s="202"/>
      <c r="X45" s="202"/>
      <c r="Y45" s="202"/>
      <c r="Z45" s="202"/>
      <c r="AA45" s="202"/>
      <c r="AB45" s="202"/>
      <c r="AC45" s="202"/>
    </row>
    <row r="46" spans="1:29" ht="13.9" hidden="1" x14ac:dyDescent="0.3">
      <c r="A46" s="1200"/>
      <c r="B46" s="1445"/>
      <c r="C46" s="1951"/>
      <c r="D46" s="1445"/>
      <c r="E46" s="1446"/>
      <c r="F46" s="1446"/>
      <c r="G46" s="1446"/>
      <c r="H46" s="1446"/>
      <c r="I46" s="1951"/>
      <c r="J46" s="1195"/>
      <c r="K46" s="1196"/>
      <c r="L46" s="202"/>
      <c r="M46" s="202"/>
      <c r="N46" s="202"/>
      <c r="O46" s="202"/>
      <c r="P46" s="202"/>
      <c r="Q46" s="202"/>
      <c r="R46" s="202"/>
      <c r="S46" s="202"/>
      <c r="T46" s="202"/>
      <c r="U46" s="202"/>
      <c r="V46" s="202"/>
      <c r="W46" s="202"/>
      <c r="X46" s="202"/>
      <c r="Y46" s="202"/>
      <c r="Z46" s="202"/>
      <c r="AA46" s="202"/>
      <c r="AB46" s="202"/>
      <c r="AC46" s="202"/>
    </row>
    <row r="47" spans="1:29" ht="13.9" hidden="1" x14ac:dyDescent="0.3">
      <c r="A47" s="1200"/>
      <c r="B47" s="1445"/>
      <c r="C47" s="1951"/>
      <c r="D47" s="1445"/>
      <c r="E47" s="1446"/>
      <c r="F47" s="1446"/>
      <c r="G47" s="1446"/>
      <c r="H47" s="1446"/>
      <c r="I47" s="1951"/>
      <c r="J47" s="1195"/>
      <c r="K47" s="1196"/>
      <c r="L47" s="202"/>
      <c r="M47" s="202"/>
      <c r="N47" s="202"/>
      <c r="O47" s="202"/>
      <c r="P47" s="202"/>
      <c r="Q47" s="202"/>
      <c r="R47" s="202"/>
      <c r="S47" s="202"/>
      <c r="T47" s="202"/>
      <c r="U47" s="202"/>
      <c r="V47" s="202"/>
      <c r="W47" s="202"/>
      <c r="X47" s="202"/>
      <c r="Y47" s="202"/>
      <c r="Z47" s="202"/>
      <c r="AA47" s="202"/>
      <c r="AB47" s="202"/>
      <c r="AC47" s="202"/>
    </row>
    <row r="48" spans="1:29" ht="13.9" hidden="1" x14ac:dyDescent="0.3">
      <c r="A48" s="1200"/>
      <c r="B48" s="1445"/>
      <c r="C48" s="1951"/>
      <c r="D48" s="1445"/>
      <c r="E48" s="1446"/>
      <c r="F48" s="1446"/>
      <c r="G48" s="1446"/>
      <c r="H48" s="1446"/>
      <c r="I48" s="1951"/>
      <c r="J48" s="1195"/>
      <c r="K48" s="1196"/>
      <c r="L48" s="202"/>
      <c r="M48" s="202"/>
      <c r="N48" s="202"/>
      <c r="O48" s="202"/>
      <c r="P48" s="202"/>
      <c r="Q48" s="202"/>
      <c r="R48" s="202"/>
      <c r="S48" s="202"/>
      <c r="T48" s="202"/>
      <c r="U48" s="202"/>
      <c r="V48" s="202"/>
      <c r="W48" s="202"/>
      <c r="X48" s="202"/>
      <c r="Y48" s="202"/>
      <c r="Z48" s="202"/>
      <c r="AA48" s="202"/>
      <c r="AB48" s="202"/>
      <c r="AC48" s="202"/>
    </row>
    <row r="49" spans="1:29" ht="13.9" hidden="1" x14ac:dyDescent="0.3">
      <c r="A49" s="1200"/>
      <c r="B49" s="1445"/>
      <c r="C49" s="1951"/>
      <c r="D49" s="1445"/>
      <c r="E49" s="1446"/>
      <c r="F49" s="1446"/>
      <c r="G49" s="1446"/>
      <c r="H49" s="1446"/>
      <c r="I49" s="1951"/>
      <c r="J49" s="1195"/>
      <c r="K49" s="1196"/>
      <c r="L49" s="202"/>
      <c r="M49" s="202"/>
      <c r="N49" s="202"/>
      <c r="O49" s="202"/>
      <c r="P49" s="202"/>
      <c r="Q49" s="202"/>
      <c r="R49" s="202"/>
      <c r="S49" s="202"/>
      <c r="T49" s="202"/>
      <c r="U49" s="202"/>
      <c r="V49" s="202"/>
      <c r="W49" s="202"/>
      <c r="X49" s="202"/>
      <c r="Y49" s="202"/>
      <c r="Z49" s="202"/>
      <c r="AA49" s="202"/>
      <c r="AB49" s="202"/>
      <c r="AC49" s="202"/>
    </row>
    <row r="50" spans="1:29" ht="13.9" hidden="1" x14ac:dyDescent="0.3">
      <c r="A50" s="1200"/>
      <c r="B50" s="1445"/>
      <c r="C50" s="1951"/>
      <c r="D50" s="1445"/>
      <c r="E50" s="1446"/>
      <c r="F50" s="1446"/>
      <c r="G50" s="1446"/>
      <c r="H50" s="1446"/>
      <c r="I50" s="1951"/>
      <c r="J50" s="1195"/>
      <c r="K50" s="1196"/>
      <c r="L50" s="202"/>
      <c r="M50" s="202"/>
      <c r="N50" s="202"/>
      <c r="O50" s="202"/>
      <c r="P50" s="202"/>
      <c r="Q50" s="202"/>
      <c r="R50" s="202"/>
      <c r="S50" s="202"/>
      <c r="T50" s="202"/>
      <c r="U50" s="202"/>
      <c r="V50" s="202"/>
      <c r="W50" s="202"/>
      <c r="X50" s="202"/>
      <c r="Y50" s="202"/>
      <c r="Z50" s="202"/>
      <c r="AA50" s="202"/>
      <c r="AB50" s="202"/>
      <c r="AC50" s="202"/>
    </row>
    <row r="51" spans="1:29" ht="13.9" hidden="1" x14ac:dyDescent="0.3">
      <c r="A51" s="1200"/>
      <c r="B51" s="1445"/>
      <c r="C51" s="1951"/>
      <c r="D51" s="1445"/>
      <c r="E51" s="1446"/>
      <c r="F51" s="1446"/>
      <c r="G51" s="1446"/>
      <c r="H51" s="1446"/>
      <c r="I51" s="1951"/>
      <c r="J51" s="1195"/>
      <c r="K51" s="1196"/>
      <c r="L51" s="202"/>
      <c r="M51" s="202"/>
      <c r="N51" s="202"/>
      <c r="O51" s="202"/>
      <c r="P51" s="202"/>
      <c r="Q51" s="202"/>
      <c r="R51" s="202"/>
      <c r="S51" s="202"/>
      <c r="T51" s="202"/>
      <c r="U51" s="202"/>
      <c r="V51" s="202"/>
      <c r="W51" s="202"/>
      <c r="X51" s="202"/>
      <c r="Y51" s="202"/>
      <c r="Z51" s="202"/>
      <c r="AA51" s="202"/>
      <c r="AB51" s="202"/>
      <c r="AC51" s="202"/>
    </row>
    <row r="52" spans="1:29" ht="14.45" hidden="1" thickBot="1" x14ac:dyDescent="0.35">
      <c r="A52" s="1200"/>
      <c r="B52" s="1445"/>
      <c r="C52" s="1951"/>
      <c r="D52" s="1445"/>
      <c r="E52" s="1446"/>
      <c r="F52" s="1446"/>
      <c r="G52" s="1446"/>
      <c r="H52" s="1446"/>
      <c r="I52" s="1951"/>
      <c r="J52" s="1195"/>
      <c r="K52" s="1196"/>
      <c r="L52" s="202"/>
      <c r="M52" s="202"/>
      <c r="N52" s="202"/>
      <c r="O52" s="202"/>
      <c r="P52" s="202"/>
      <c r="Q52" s="202"/>
      <c r="R52" s="202"/>
      <c r="S52" s="202"/>
      <c r="T52" s="202"/>
      <c r="U52" s="202"/>
      <c r="V52" s="202"/>
      <c r="W52" s="202"/>
      <c r="X52" s="202"/>
      <c r="Y52" s="202"/>
      <c r="Z52" s="202"/>
      <c r="AA52" s="202"/>
      <c r="AB52" s="202"/>
      <c r="AC52" s="202"/>
    </row>
    <row r="53" spans="1:29" ht="15" customHeight="1" thickBot="1" x14ac:dyDescent="0.25">
      <c r="A53" s="955"/>
      <c r="B53" s="955"/>
      <c r="C53" s="955"/>
      <c r="D53" s="955"/>
      <c r="E53" s="955"/>
      <c r="F53" s="955"/>
      <c r="G53" s="955"/>
      <c r="H53" s="955"/>
      <c r="I53" s="955"/>
      <c r="J53" s="955"/>
      <c r="K53" s="955"/>
      <c r="L53" s="202"/>
      <c r="M53" s="202"/>
      <c r="N53" s="202"/>
      <c r="O53" s="202"/>
      <c r="P53" s="202"/>
      <c r="Q53" s="202"/>
      <c r="R53" s="202"/>
      <c r="S53" s="202"/>
      <c r="T53" s="202"/>
      <c r="U53" s="202"/>
      <c r="V53" s="202"/>
      <c r="W53" s="202"/>
      <c r="X53" s="202"/>
      <c r="Y53" s="202"/>
      <c r="Z53" s="202"/>
      <c r="AA53" s="202"/>
      <c r="AB53" s="202"/>
      <c r="AC53" s="202"/>
    </row>
    <row r="54" spans="1:29" s="286" customFormat="1" ht="30" customHeight="1" x14ac:dyDescent="0.2">
      <c r="A54" s="1007">
        <v>29</v>
      </c>
      <c r="B54" s="1010" t="s">
        <v>106</v>
      </c>
      <c r="C54" s="1011"/>
      <c r="D54" s="1011"/>
      <c r="E54" s="1011"/>
      <c r="F54" s="1011"/>
      <c r="G54" s="1011"/>
      <c r="H54" s="1011"/>
      <c r="I54" s="1011"/>
      <c r="J54" s="1011"/>
      <c r="K54" s="1012"/>
    </row>
    <row r="55" spans="1:29" s="286" customFormat="1" ht="74.25" customHeight="1" x14ac:dyDescent="0.2">
      <c r="A55" s="1008"/>
      <c r="B55" s="997" t="s">
        <v>102</v>
      </c>
      <c r="C55" s="998"/>
      <c r="D55" s="997" t="s">
        <v>60</v>
      </c>
      <c r="E55" s="998"/>
      <c r="F55" s="997" t="s">
        <v>24</v>
      </c>
      <c r="G55" s="998"/>
      <c r="H55" s="997" t="s">
        <v>130</v>
      </c>
      <c r="I55" s="998"/>
      <c r="J55" s="997" t="s">
        <v>104</v>
      </c>
      <c r="K55" s="1000"/>
    </row>
    <row r="56" spans="1:29" s="286" customFormat="1" ht="35.25" customHeight="1" x14ac:dyDescent="0.2">
      <c r="A56" s="1008"/>
      <c r="B56" s="1005" t="s">
        <v>181</v>
      </c>
      <c r="C56" s="1006"/>
      <c r="D56" s="1001" t="s">
        <v>182</v>
      </c>
      <c r="E56" s="1002"/>
      <c r="F56" s="1001" t="s">
        <v>183</v>
      </c>
      <c r="G56" s="1002"/>
      <c r="H56" s="1392">
        <v>20000</v>
      </c>
      <c r="I56" s="1393"/>
      <c r="J56" s="1003">
        <v>1090529</v>
      </c>
      <c r="K56" s="1004"/>
    </row>
    <row r="57" spans="1:29" s="286" customFormat="1" ht="30" customHeight="1" x14ac:dyDescent="0.2">
      <c r="A57" s="1008"/>
      <c r="B57" s="1005" t="s">
        <v>184</v>
      </c>
      <c r="C57" s="1006"/>
      <c r="D57" s="1001" t="s">
        <v>185</v>
      </c>
      <c r="E57" s="1002"/>
      <c r="F57" s="1001" t="s">
        <v>186</v>
      </c>
      <c r="G57" s="1002"/>
      <c r="H57" s="1949">
        <v>1</v>
      </c>
      <c r="I57" s="1950"/>
      <c r="J57" s="1003">
        <v>79</v>
      </c>
      <c r="K57" s="1004"/>
    </row>
    <row r="58" spans="1:29" s="286" customFormat="1" ht="111" customHeight="1" x14ac:dyDescent="0.2">
      <c r="A58" s="1009"/>
      <c r="B58" s="1005" t="s">
        <v>309</v>
      </c>
      <c r="C58" s="1006"/>
      <c r="D58" s="1001" t="s">
        <v>185</v>
      </c>
      <c r="E58" s="1002"/>
      <c r="F58" s="1001" t="s">
        <v>186</v>
      </c>
      <c r="G58" s="1002"/>
      <c r="H58" s="1949">
        <v>1</v>
      </c>
      <c r="I58" s="1950"/>
      <c r="J58" s="1003">
        <v>79</v>
      </c>
      <c r="K58" s="1004"/>
    </row>
    <row r="59" spans="1:29" s="286" customFormat="1" ht="30" customHeight="1" x14ac:dyDescent="0.2">
      <c r="A59" s="211"/>
      <c r="B59" s="1005" t="s">
        <v>194</v>
      </c>
      <c r="C59" s="1006"/>
      <c r="D59" s="1001" t="s">
        <v>185</v>
      </c>
      <c r="E59" s="1002"/>
      <c r="F59" s="1001" t="s">
        <v>187</v>
      </c>
      <c r="G59" s="1002"/>
      <c r="H59" s="1409">
        <v>3927329</v>
      </c>
      <c r="I59" s="1410"/>
      <c r="J59" s="1003">
        <v>358000000</v>
      </c>
      <c r="K59" s="1004"/>
    </row>
    <row r="60" spans="1:29" s="286" customFormat="1" ht="30" customHeight="1" x14ac:dyDescent="0.2">
      <c r="A60" s="211"/>
      <c r="B60" s="1005" t="s">
        <v>188</v>
      </c>
      <c r="C60" s="1006"/>
      <c r="D60" s="1001" t="s">
        <v>185</v>
      </c>
      <c r="E60" s="1002"/>
      <c r="F60" s="1001" t="s">
        <v>186</v>
      </c>
      <c r="G60" s="1002"/>
      <c r="H60" s="1949">
        <v>0</v>
      </c>
      <c r="I60" s="1950"/>
      <c r="J60" s="1003">
        <v>20</v>
      </c>
      <c r="K60" s="1004"/>
    </row>
    <row r="61" spans="1:29" s="286" customFormat="1" ht="30" customHeight="1" x14ac:dyDescent="0.2">
      <c r="A61" s="211"/>
      <c r="B61" s="1005" t="s">
        <v>189</v>
      </c>
      <c r="C61" s="1006"/>
      <c r="D61" s="1001" t="s">
        <v>185</v>
      </c>
      <c r="E61" s="1002"/>
      <c r="F61" s="1001" t="s">
        <v>186</v>
      </c>
      <c r="G61" s="1002"/>
      <c r="H61" s="1949">
        <v>0</v>
      </c>
      <c r="I61" s="1950"/>
      <c r="J61" s="1003">
        <v>34</v>
      </c>
      <c r="K61" s="1004"/>
    </row>
    <row r="62" spans="1:29" s="286" customFormat="1" ht="51" customHeight="1" x14ac:dyDescent="0.2">
      <c r="A62" s="211"/>
      <c r="B62" s="1005" t="s">
        <v>190</v>
      </c>
      <c r="C62" s="1006"/>
      <c r="D62" s="1001" t="s">
        <v>182</v>
      </c>
      <c r="E62" s="1002"/>
      <c r="F62" s="1001" t="s">
        <v>191</v>
      </c>
      <c r="G62" s="1002"/>
      <c r="H62" s="1949">
        <v>0</v>
      </c>
      <c r="I62" s="1950"/>
      <c r="J62" s="1003"/>
      <c r="K62" s="1004"/>
    </row>
    <row r="63" spans="1:29" s="286" customFormat="1" ht="41.25" customHeight="1" x14ac:dyDescent="0.2">
      <c r="A63" s="211"/>
      <c r="B63" s="1005" t="s">
        <v>192</v>
      </c>
      <c r="C63" s="1006"/>
      <c r="D63" s="1001" t="s">
        <v>182</v>
      </c>
      <c r="E63" s="1002"/>
      <c r="F63" s="1001" t="s">
        <v>191</v>
      </c>
      <c r="G63" s="1002"/>
      <c r="H63" s="1949">
        <v>0</v>
      </c>
      <c r="I63" s="1950"/>
      <c r="J63" s="1003"/>
      <c r="K63" s="1004"/>
    </row>
    <row r="64" spans="1:29" s="286" customFormat="1" ht="46.5" customHeight="1" x14ac:dyDescent="0.2">
      <c r="A64" s="211"/>
      <c r="B64" s="1005" t="s">
        <v>193</v>
      </c>
      <c r="C64" s="1006"/>
      <c r="D64" s="1001" t="s">
        <v>185</v>
      </c>
      <c r="E64" s="1002"/>
      <c r="F64" s="1001" t="s">
        <v>186</v>
      </c>
      <c r="G64" s="1002"/>
      <c r="H64" s="1949">
        <v>1</v>
      </c>
      <c r="I64" s="1950"/>
      <c r="J64" s="1003"/>
      <c r="K64" s="1004"/>
    </row>
    <row r="65" spans="1:29" s="286" customFormat="1" ht="13.5" thickBot="1" x14ac:dyDescent="0.25">
      <c r="A65" s="202"/>
      <c r="B65" s="202"/>
      <c r="C65" s="202"/>
      <c r="D65" s="202"/>
      <c r="E65" s="202"/>
      <c r="F65" s="202"/>
      <c r="G65" s="202"/>
      <c r="H65" s="202"/>
      <c r="I65" s="202"/>
      <c r="J65" s="202"/>
      <c r="K65" s="202"/>
    </row>
    <row r="66" spans="1:29" ht="30" customHeight="1" thickBot="1" x14ac:dyDescent="0.25">
      <c r="A66" s="203">
        <v>30</v>
      </c>
      <c r="B66" s="1176" t="s">
        <v>15</v>
      </c>
      <c r="C66" s="1177"/>
      <c r="D66" s="1178" t="s">
        <v>132</v>
      </c>
      <c r="E66" s="1179"/>
      <c r="F66" s="1179"/>
      <c r="G66" s="1179"/>
      <c r="H66" s="1179"/>
      <c r="I66" s="1179"/>
      <c r="J66" s="1179"/>
      <c r="K66" s="1180"/>
      <c r="L66" s="202"/>
      <c r="M66" s="202"/>
      <c r="N66" s="202"/>
      <c r="O66" s="202"/>
      <c r="P66" s="202"/>
      <c r="Q66" s="202"/>
      <c r="R66" s="202"/>
      <c r="S66" s="202"/>
      <c r="T66" s="202"/>
      <c r="U66" s="202"/>
      <c r="V66" s="202"/>
      <c r="W66" s="202"/>
      <c r="X66" s="202"/>
      <c r="Y66" s="202"/>
      <c r="Z66" s="202"/>
      <c r="AA66" s="202"/>
      <c r="AB66" s="202"/>
      <c r="AC66" s="202"/>
    </row>
    <row r="68" spans="1:29" x14ac:dyDescent="0.2">
      <c r="L68" s="287"/>
      <c r="M68" s="287"/>
    </row>
    <row r="69" spans="1:29" x14ac:dyDescent="0.2">
      <c r="L69" s="289"/>
      <c r="M69" s="289"/>
    </row>
    <row r="95" spans="1:1" x14ac:dyDescent="0.2">
      <c r="A95" s="282" t="s">
        <v>504</v>
      </c>
    </row>
    <row r="96" spans="1:1" x14ac:dyDescent="0.2">
      <c r="A96" s="282" t="s">
        <v>116</v>
      </c>
    </row>
    <row r="97" spans="1:1" x14ac:dyDescent="0.2">
      <c r="A97" s="282" t="s">
        <v>505</v>
      </c>
    </row>
    <row r="98" spans="1:1" x14ac:dyDescent="0.2">
      <c r="A98" s="282" t="s">
        <v>506</v>
      </c>
    </row>
    <row r="99" spans="1:1" x14ac:dyDescent="0.2">
      <c r="A99" s="282" t="s">
        <v>507</v>
      </c>
    </row>
    <row r="100" spans="1:1" x14ac:dyDescent="0.2">
      <c r="A100" s="282" t="s">
        <v>508</v>
      </c>
    </row>
    <row r="101" spans="1:1" x14ac:dyDescent="0.2">
      <c r="A101" s="282" t="s">
        <v>509</v>
      </c>
    </row>
    <row r="102" spans="1:1" x14ac:dyDescent="0.2">
      <c r="A102" s="282" t="s">
        <v>510</v>
      </c>
    </row>
    <row r="103" spans="1:1" x14ac:dyDescent="0.2">
      <c r="A103" s="282" t="s">
        <v>511</v>
      </c>
    </row>
    <row r="104" spans="1:1" x14ac:dyDescent="0.2">
      <c r="A104" s="282" t="s">
        <v>512</v>
      </c>
    </row>
    <row r="105" spans="1:1" x14ac:dyDescent="0.2">
      <c r="A105" s="282" t="s">
        <v>513</v>
      </c>
    </row>
    <row r="106" spans="1:1" x14ac:dyDescent="0.2">
      <c r="A106" s="282" t="s">
        <v>514</v>
      </c>
    </row>
    <row r="107" spans="1:1" x14ac:dyDescent="0.2">
      <c r="A107" s="282" t="s">
        <v>515</v>
      </c>
    </row>
    <row r="108" spans="1:1" x14ac:dyDescent="0.2">
      <c r="A108" s="282" t="s">
        <v>516</v>
      </c>
    </row>
    <row r="109" spans="1:1" x14ac:dyDescent="0.2">
      <c r="A109" s="282" t="s">
        <v>517</v>
      </c>
    </row>
    <row r="110" spans="1:1" x14ac:dyDescent="0.2">
      <c r="A110" s="282" t="s">
        <v>518</v>
      </c>
    </row>
    <row r="111" spans="1:1" x14ac:dyDescent="0.2">
      <c r="A111" s="282" t="s">
        <v>519</v>
      </c>
    </row>
    <row r="112" spans="1:1" x14ac:dyDescent="0.2">
      <c r="A112" s="282" t="s">
        <v>520</v>
      </c>
    </row>
    <row r="113" spans="1:1" ht="15" x14ac:dyDescent="0.25">
      <c r="A113" s="175"/>
    </row>
    <row r="114" spans="1:1" ht="15" x14ac:dyDescent="0.25">
      <c r="A114" s="175"/>
    </row>
    <row r="115" spans="1:1" x14ac:dyDescent="0.2">
      <c r="A115" s="283" t="s">
        <v>178</v>
      </c>
    </row>
    <row r="116" spans="1:1" x14ac:dyDescent="0.2">
      <c r="A116" s="283" t="s">
        <v>521</v>
      </c>
    </row>
    <row r="117" spans="1:1" x14ac:dyDescent="0.2">
      <c r="A117" s="283" t="s">
        <v>522</v>
      </c>
    </row>
    <row r="118" spans="1:1" x14ac:dyDescent="0.2">
      <c r="A118" s="283" t="s">
        <v>523</v>
      </c>
    </row>
    <row r="119" spans="1:1" ht="15" x14ac:dyDescent="0.25">
      <c r="A119" s="175"/>
    </row>
    <row r="120" spans="1:1" ht="15" x14ac:dyDescent="0.25">
      <c r="A120" s="175"/>
    </row>
    <row r="121" spans="1:1" x14ac:dyDescent="0.2">
      <c r="A121" s="282" t="s">
        <v>524</v>
      </c>
    </row>
    <row r="122" spans="1:1" x14ac:dyDescent="0.2">
      <c r="A122" s="282" t="s">
        <v>525</v>
      </c>
    </row>
    <row r="123" spans="1:1" x14ac:dyDescent="0.2">
      <c r="A123" s="282" t="s">
        <v>526</v>
      </c>
    </row>
    <row r="124" spans="1:1" x14ac:dyDescent="0.2">
      <c r="A124" s="282" t="s">
        <v>527</v>
      </c>
    </row>
    <row r="125" spans="1:1" x14ac:dyDescent="0.2">
      <c r="A125" s="282" t="s">
        <v>528</v>
      </c>
    </row>
    <row r="126" spans="1:1" x14ac:dyDescent="0.2">
      <c r="A126" s="282" t="s">
        <v>493</v>
      </c>
    </row>
    <row r="127" spans="1:1" x14ac:dyDescent="0.2">
      <c r="A127" s="282" t="s">
        <v>529</v>
      </c>
    </row>
    <row r="128" spans="1:1" x14ac:dyDescent="0.2">
      <c r="A128" s="282" t="s">
        <v>530</v>
      </c>
    </row>
    <row r="129" spans="1:1" x14ac:dyDescent="0.2">
      <c r="A129" s="282" t="s">
        <v>531</v>
      </c>
    </row>
    <row r="130" spans="1:1" x14ac:dyDescent="0.2">
      <c r="A130" s="282" t="s">
        <v>319</v>
      </c>
    </row>
    <row r="131" spans="1:1" x14ac:dyDescent="0.2">
      <c r="A131" s="282" t="s">
        <v>532</v>
      </c>
    </row>
    <row r="132" spans="1:1" x14ac:dyDescent="0.2">
      <c r="A132" s="282" t="s">
        <v>533</v>
      </c>
    </row>
    <row r="133" spans="1:1" x14ac:dyDescent="0.2">
      <c r="A133" s="282" t="s">
        <v>534</v>
      </c>
    </row>
    <row r="134" spans="1:1" x14ac:dyDescent="0.2">
      <c r="A134" s="282" t="s">
        <v>535</v>
      </c>
    </row>
    <row r="135" spans="1:1" x14ac:dyDescent="0.2">
      <c r="A135" s="282" t="s">
        <v>536</v>
      </c>
    </row>
    <row r="136" spans="1:1" x14ac:dyDescent="0.2">
      <c r="A136" s="282" t="s">
        <v>537</v>
      </c>
    </row>
    <row r="137" spans="1:1" x14ac:dyDescent="0.2">
      <c r="A137" s="282" t="s">
        <v>538</v>
      </c>
    </row>
    <row r="138" spans="1:1" x14ac:dyDescent="0.2">
      <c r="A138" s="282" t="s">
        <v>539</v>
      </c>
    </row>
    <row r="139" spans="1:1" x14ac:dyDescent="0.2">
      <c r="A139" s="282" t="s">
        <v>540</v>
      </c>
    </row>
    <row r="140" spans="1:1" x14ac:dyDescent="0.2">
      <c r="A140" s="282" t="s">
        <v>541</v>
      </c>
    </row>
    <row r="141" spans="1:1" x14ac:dyDescent="0.2">
      <c r="A141" s="282" t="s">
        <v>542</v>
      </c>
    </row>
    <row r="142" spans="1:1" x14ac:dyDescent="0.2">
      <c r="A142" s="282" t="s">
        <v>543</v>
      </c>
    </row>
    <row r="143" spans="1:1" x14ac:dyDescent="0.2">
      <c r="A143" s="282" t="s">
        <v>544</v>
      </c>
    </row>
    <row r="144" spans="1:1" x14ac:dyDescent="0.2">
      <c r="A144" s="282" t="s">
        <v>545</v>
      </c>
    </row>
    <row r="145" spans="1:1" x14ac:dyDescent="0.2">
      <c r="A145" s="282" t="s">
        <v>546</v>
      </c>
    </row>
    <row r="146" spans="1:1" x14ac:dyDescent="0.2">
      <c r="A146" s="282" t="s">
        <v>547</v>
      </c>
    </row>
    <row r="147" spans="1:1" x14ac:dyDescent="0.2">
      <c r="A147" s="282" t="s">
        <v>548</v>
      </c>
    </row>
    <row r="148" spans="1:1" x14ac:dyDescent="0.2">
      <c r="A148" s="282" t="s">
        <v>549</v>
      </c>
    </row>
    <row r="149" spans="1:1" x14ac:dyDescent="0.2">
      <c r="A149" s="282" t="s">
        <v>550</v>
      </c>
    </row>
    <row r="150" spans="1:1" x14ac:dyDescent="0.2">
      <c r="A150" s="282" t="s">
        <v>551</v>
      </c>
    </row>
    <row r="151" spans="1:1" x14ac:dyDescent="0.2">
      <c r="A151" s="282" t="s">
        <v>552</v>
      </c>
    </row>
    <row r="152" spans="1:1" x14ac:dyDescent="0.2">
      <c r="A152" s="282" t="s">
        <v>553</v>
      </c>
    </row>
    <row r="153" spans="1:1" x14ac:dyDescent="0.2">
      <c r="A153" s="282" t="s">
        <v>554</v>
      </c>
    </row>
    <row r="154" spans="1:1" x14ac:dyDescent="0.2">
      <c r="A154" s="282" t="s">
        <v>555</v>
      </c>
    </row>
    <row r="155" spans="1:1" x14ac:dyDescent="0.2">
      <c r="A155" s="282" t="s">
        <v>556</v>
      </c>
    </row>
    <row r="156" spans="1:1" x14ac:dyDescent="0.2">
      <c r="A156" s="282" t="s">
        <v>557</v>
      </c>
    </row>
    <row r="157" spans="1:1" x14ac:dyDescent="0.2">
      <c r="A157" s="282" t="s">
        <v>558</v>
      </c>
    </row>
    <row r="158" spans="1:1" ht="15" x14ac:dyDescent="0.25">
      <c r="A158" s="175"/>
    </row>
    <row r="159" spans="1:1" ht="15" x14ac:dyDescent="0.25">
      <c r="A159" s="175"/>
    </row>
    <row r="160" spans="1:1" x14ac:dyDescent="0.2">
      <c r="A160" s="96" t="s">
        <v>92</v>
      </c>
    </row>
    <row r="161" spans="1:1" x14ac:dyDescent="0.2">
      <c r="A161" s="96" t="s">
        <v>93</v>
      </c>
    </row>
    <row r="162" spans="1:1" ht="15" x14ac:dyDescent="0.25">
      <c r="A162" s="175"/>
    </row>
    <row r="163" spans="1:1" ht="15" x14ac:dyDescent="0.25">
      <c r="A163" s="175"/>
    </row>
    <row r="164" spans="1:1" x14ac:dyDescent="0.2">
      <c r="A164" s="96" t="s">
        <v>559</v>
      </c>
    </row>
    <row r="165" spans="1:1" x14ac:dyDescent="0.2">
      <c r="A165" s="96" t="s">
        <v>560</v>
      </c>
    </row>
    <row r="166" spans="1:1" x14ac:dyDescent="0.2">
      <c r="A166" s="96" t="s">
        <v>318</v>
      </c>
    </row>
    <row r="167" spans="1:1" x14ac:dyDescent="0.2">
      <c r="A167" s="96" t="s">
        <v>561</v>
      </c>
    </row>
    <row r="168" spans="1:1" ht="15" x14ac:dyDescent="0.25">
      <c r="A168" s="175"/>
    </row>
    <row r="169" spans="1:1" ht="15" x14ac:dyDescent="0.25">
      <c r="A169" s="175"/>
    </row>
    <row r="170" spans="1:1" x14ac:dyDescent="0.2">
      <c r="A170" s="96" t="s">
        <v>562</v>
      </c>
    </row>
    <row r="171" spans="1:1" x14ac:dyDescent="0.2">
      <c r="A171" s="96" t="s">
        <v>563</v>
      </c>
    </row>
    <row r="172" spans="1:1" x14ac:dyDescent="0.2">
      <c r="A172" s="96" t="s">
        <v>317</v>
      </c>
    </row>
    <row r="173" spans="1:1" x14ac:dyDescent="0.2">
      <c r="A173" s="96" t="s">
        <v>564</v>
      </c>
    </row>
    <row r="174" spans="1:1" x14ac:dyDescent="0.2">
      <c r="A174" s="96" t="s">
        <v>565</v>
      </c>
    </row>
    <row r="175" spans="1:1" x14ac:dyDescent="0.2">
      <c r="A175" s="96" t="s">
        <v>566</v>
      </c>
    </row>
  </sheetData>
  <mergeCells count="159">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58"/>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4:C64"/>
    <mergeCell ref="D64:E64"/>
    <mergeCell ref="F64:G64"/>
    <mergeCell ref="H64:I64"/>
    <mergeCell ref="J64:K64"/>
    <mergeCell ref="B66:C66"/>
    <mergeCell ref="D66:K66"/>
    <mergeCell ref="B62:C62"/>
    <mergeCell ref="D62:E62"/>
    <mergeCell ref="F62:G62"/>
    <mergeCell ref="H62:I62"/>
    <mergeCell ref="J62:K62"/>
    <mergeCell ref="B63:C63"/>
    <mergeCell ref="D63:E63"/>
    <mergeCell ref="F63:G63"/>
    <mergeCell ref="H63:I63"/>
    <mergeCell ref="J63:K63"/>
  </mergeCells>
  <conditionalFormatting sqref="F33:G33 J33:K33">
    <cfRule type="containsText" dxfId="40" priority="2" stopIfTrue="1" operator="containsText" text="wybierz">
      <formula>NOT(ISERROR(SEARCH("wybierz",F33)))</formula>
    </cfRule>
  </conditionalFormatting>
  <conditionalFormatting sqref="D22:D23">
    <cfRule type="containsText" dxfId="39" priority="1" stopIfTrue="1" operator="containsText" text="wybierz">
      <formula>NOT(ISERROR(SEARCH("wybierz",D22)))</formula>
    </cfRule>
  </conditionalFormatting>
  <dataValidations count="7">
    <dataValidation type="list" allowBlank="1" showInputMessage="1" showErrorMessage="1" prompt="wybierz Cel Tematyczny" sqref="D22:K22">
      <formula1>$A$908:$A$911</formula1>
    </dataValidation>
    <dataValidation type="list" allowBlank="1" showInputMessage="1" showErrorMessage="1" prompt="wybierz fundusz" sqref="D21:K21">
      <formula1>$A$904:$A$905</formula1>
    </dataValidation>
    <dataValidation type="list" allowBlank="1" showInputMessage="1" showErrorMessage="1" prompt="wybierz narzędzie PP" sqref="D19">
      <formula1>$A$867:$A$901</formula1>
    </dataValidation>
    <dataValidation type="list" allowBlank="1" showInputMessage="1" showErrorMessage="1" prompt="wybierz PI z listy" sqref="D23:K23">
      <formula1>$A$914:$A$919</formula1>
    </dataValidation>
    <dataValidation type="list" allowBlank="1" showInputMessage="1" showErrorMessage="1" prompt="wybierz Program z listy" sqref="E10:K10">
      <formula1>$A$847:$A$863</formula1>
    </dataValidation>
    <dataValidation type="list" allowBlank="1" showInputMessage="1" showErrorMessage="1" sqref="D18">
      <formula1>#REF!</formula1>
    </dataValidation>
    <dataValidation allowBlank="1" showInputMessage="1" showErrorMessage="1" prompt="zgodnie z właściwym PO" sqref="E13:K13"/>
  </dataValidations>
  <pageMargins left="0.7" right="0.7" top="0.75" bottom="0.75" header="0.3" footer="0.3"/>
  <pageSetup paperSize="9" scale="7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5"/>
  <sheetViews>
    <sheetView view="pageBreakPreview" topLeftCell="A31" zoomScaleNormal="100" zoomScaleSheetLayoutView="100" workbookViewId="0">
      <selection activeCell="E14" sqref="E14:K14"/>
    </sheetView>
  </sheetViews>
  <sheetFormatPr defaultRowHeight="12.75" x14ac:dyDescent="0.2"/>
  <cols>
    <col min="1" max="1" width="6.85546875" style="290" customWidth="1"/>
    <col min="2" max="2" width="9.140625" style="290"/>
    <col min="3" max="3" width="18.5703125" style="290" customWidth="1"/>
    <col min="4" max="10" width="9.7109375" style="290" customWidth="1"/>
    <col min="11" max="11" width="12.5703125" style="290" customWidth="1"/>
    <col min="12" max="12" width="16.42578125" style="310" customWidth="1"/>
    <col min="13" max="14" width="9.140625" style="310"/>
    <col min="15" max="15" width="4.140625" style="310" customWidth="1"/>
    <col min="16" max="29" width="9.140625" style="310"/>
    <col min="30" max="256" width="9.140625" style="290"/>
    <col min="257" max="257" width="6.85546875" style="290" customWidth="1"/>
    <col min="258" max="258" width="9.140625" style="290"/>
    <col min="259" max="259" width="18.5703125" style="290" customWidth="1"/>
    <col min="260" max="266" width="9.7109375" style="290" customWidth="1"/>
    <col min="267" max="267" width="12.5703125" style="290" customWidth="1"/>
    <col min="268" max="268" width="16.42578125" style="290" customWidth="1"/>
    <col min="269" max="270" width="9.140625" style="290"/>
    <col min="271" max="271" width="4.140625" style="290" customWidth="1"/>
    <col min="272" max="512" width="9.140625" style="290"/>
    <col min="513" max="513" width="6.85546875" style="290" customWidth="1"/>
    <col min="514" max="514" width="9.140625" style="290"/>
    <col min="515" max="515" width="18.5703125" style="290" customWidth="1"/>
    <col min="516" max="522" width="9.7109375" style="290" customWidth="1"/>
    <col min="523" max="523" width="12.5703125" style="290" customWidth="1"/>
    <col min="524" max="524" width="16.42578125" style="290" customWidth="1"/>
    <col min="525" max="526" width="9.140625" style="290"/>
    <col min="527" max="527" width="4.140625" style="290" customWidth="1"/>
    <col min="528" max="768" width="9.140625" style="290"/>
    <col min="769" max="769" width="6.85546875" style="290" customWidth="1"/>
    <col min="770" max="770" width="9.140625" style="290"/>
    <col min="771" max="771" width="18.5703125" style="290" customWidth="1"/>
    <col min="772" max="778" width="9.7109375" style="290" customWidth="1"/>
    <col min="779" max="779" width="12.5703125" style="290" customWidth="1"/>
    <col min="780" max="780" width="16.42578125" style="290" customWidth="1"/>
    <col min="781" max="782" width="9.140625" style="290"/>
    <col min="783" max="783" width="4.140625" style="290" customWidth="1"/>
    <col min="784" max="1024" width="9.140625" style="290"/>
    <col min="1025" max="1025" width="6.85546875" style="290" customWidth="1"/>
    <col min="1026" max="1026" width="9.140625" style="290"/>
    <col min="1027" max="1027" width="18.5703125" style="290" customWidth="1"/>
    <col min="1028" max="1034" width="9.7109375" style="290" customWidth="1"/>
    <col min="1035" max="1035" width="12.5703125" style="290" customWidth="1"/>
    <col min="1036" max="1036" width="16.42578125" style="290" customWidth="1"/>
    <col min="1037" max="1038" width="9.140625" style="290"/>
    <col min="1039" max="1039" width="4.140625" style="290" customWidth="1"/>
    <col min="1040" max="1280" width="9.140625" style="290"/>
    <col min="1281" max="1281" width="6.85546875" style="290" customWidth="1"/>
    <col min="1282" max="1282" width="9.140625" style="290"/>
    <col min="1283" max="1283" width="18.5703125" style="290" customWidth="1"/>
    <col min="1284" max="1290" width="9.7109375" style="290" customWidth="1"/>
    <col min="1291" max="1291" width="12.5703125" style="290" customWidth="1"/>
    <col min="1292" max="1292" width="16.42578125" style="290" customWidth="1"/>
    <col min="1293" max="1294" width="9.140625" style="290"/>
    <col min="1295" max="1295" width="4.140625" style="290" customWidth="1"/>
    <col min="1296" max="1536" width="9.140625" style="290"/>
    <col min="1537" max="1537" width="6.85546875" style="290" customWidth="1"/>
    <col min="1538" max="1538" width="9.140625" style="290"/>
    <col min="1539" max="1539" width="18.5703125" style="290" customWidth="1"/>
    <col min="1540" max="1546" width="9.7109375" style="290" customWidth="1"/>
    <col min="1547" max="1547" width="12.5703125" style="290" customWidth="1"/>
    <col min="1548" max="1548" width="16.42578125" style="290" customWidth="1"/>
    <col min="1549" max="1550" width="9.140625" style="290"/>
    <col min="1551" max="1551" width="4.140625" style="290" customWidth="1"/>
    <col min="1552" max="1792" width="9.140625" style="290"/>
    <col min="1793" max="1793" width="6.85546875" style="290" customWidth="1"/>
    <col min="1794" max="1794" width="9.140625" style="290"/>
    <col min="1795" max="1795" width="18.5703125" style="290" customWidth="1"/>
    <col min="1796" max="1802" width="9.7109375" style="290" customWidth="1"/>
    <col min="1803" max="1803" width="12.5703125" style="290" customWidth="1"/>
    <col min="1804" max="1804" width="16.42578125" style="290" customWidth="1"/>
    <col min="1805" max="1806" width="9.140625" style="290"/>
    <col min="1807" max="1807" width="4.140625" style="290" customWidth="1"/>
    <col min="1808" max="2048" width="9.140625" style="290"/>
    <col min="2049" max="2049" width="6.85546875" style="290" customWidth="1"/>
    <col min="2050" max="2050" width="9.140625" style="290"/>
    <col min="2051" max="2051" width="18.5703125" style="290" customWidth="1"/>
    <col min="2052" max="2058" width="9.7109375" style="290" customWidth="1"/>
    <col min="2059" max="2059" width="12.5703125" style="290" customWidth="1"/>
    <col min="2060" max="2060" width="16.42578125" style="290" customWidth="1"/>
    <col min="2061" max="2062" width="9.140625" style="290"/>
    <col min="2063" max="2063" width="4.140625" style="290" customWidth="1"/>
    <col min="2064" max="2304" width="9.140625" style="290"/>
    <col min="2305" max="2305" width="6.85546875" style="290" customWidth="1"/>
    <col min="2306" max="2306" width="9.140625" style="290"/>
    <col min="2307" max="2307" width="18.5703125" style="290" customWidth="1"/>
    <col min="2308" max="2314" width="9.7109375" style="290" customWidth="1"/>
    <col min="2315" max="2315" width="12.5703125" style="290" customWidth="1"/>
    <col min="2316" max="2316" width="16.42578125" style="290" customWidth="1"/>
    <col min="2317" max="2318" width="9.140625" style="290"/>
    <col min="2319" max="2319" width="4.140625" style="290" customWidth="1"/>
    <col min="2320" max="2560" width="9.140625" style="290"/>
    <col min="2561" max="2561" width="6.85546875" style="290" customWidth="1"/>
    <col min="2562" max="2562" width="9.140625" style="290"/>
    <col min="2563" max="2563" width="18.5703125" style="290" customWidth="1"/>
    <col min="2564" max="2570" width="9.7109375" style="290" customWidth="1"/>
    <col min="2571" max="2571" width="12.5703125" style="290" customWidth="1"/>
    <col min="2572" max="2572" width="16.42578125" style="290" customWidth="1"/>
    <col min="2573" max="2574" width="9.140625" style="290"/>
    <col min="2575" max="2575" width="4.140625" style="290" customWidth="1"/>
    <col min="2576" max="2816" width="9.140625" style="290"/>
    <col min="2817" max="2817" width="6.85546875" style="290" customWidth="1"/>
    <col min="2818" max="2818" width="9.140625" style="290"/>
    <col min="2819" max="2819" width="18.5703125" style="290" customWidth="1"/>
    <col min="2820" max="2826" width="9.7109375" style="290" customWidth="1"/>
    <col min="2827" max="2827" width="12.5703125" style="290" customWidth="1"/>
    <col min="2828" max="2828" width="16.42578125" style="290" customWidth="1"/>
    <col min="2829" max="2830" width="9.140625" style="290"/>
    <col min="2831" max="2831" width="4.140625" style="290" customWidth="1"/>
    <col min="2832" max="3072" width="9.140625" style="290"/>
    <col min="3073" max="3073" width="6.85546875" style="290" customWidth="1"/>
    <col min="3074" max="3074" width="9.140625" style="290"/>
    <col min="3075" max="3075" width="18.5703125" style="290" customWidth="1"/>
    <col min="3076" max="3082" width="9.7109375" style="290" customWidth="1"/>
    <col min="3083" max="3083" width="12.5703125" style="290" customWidth="1"/>
    <col min="3084" max="3084" width="16.42578125" style="290" customWidth="1"/>
    <col min="3085" max="3086" width="9.140625" style="290"/>
    <col min="3087" max="3087" width="4.140625" style="290" customWidth="1"/>
    <col min="3088" max="3328" width="9.140625" style="290"/>
    <col min="3329" max="3329" width="6.85546875" style="290" customWidth="1"/>
    <col min="3330" max="3330" width="9.140625" style="290"/>
    <col min="3331" max="3331" width="18.5703125" style="290" customWidth="1"/>
    <col min="3332" max="3338" width="9.7109375" style="290" customWidth="1"/>
    <col min="3339" max="3339" width="12.5703125" style="290" customWidth="1"/>
    <col min="3340" max="3340" width="16.42578125" style="290" customWidth="1"/>
    <col min="3341" max="3342" width="9.140625" style="290"/>
    <col min="3343" max="3343" width="4.140625" style="290" customWidth="1"/>
    <col min="3344" max="3584" width="9.140625" style="290"/>
    <col min="3585" max="3585" width="6.85546875" style="290" customWidth="1"/>
    <col min="3586" max="3586" width="9.140625" style="290"/>
    <col min="3587" max="3587" width="18.5703125" style="290" customWidth="1"/>
    <col min="3588" max="3594" width="9.7109375" style="290" customWidth="1"/>
    <col min="3595" max="3595" width="12.5703125" style="290" customWidth="1"/>
    <col min="3596" max="3596" width="16.42578125" style="290" customWidth="1"/>
    <col min="3597" max="3598" width="9.140625" style="290"/>
    <col min="3599" max="3599" width="4.140625" style="290" customWidth="1"/>
    <col min="3600" max="3840" width="9.140625" style="290"/>
    <col min="3841" max="3841" width="6.85546875" style="290" customWidth="1"/>
    <col min="3842" max="3842" width="9.140625" style="290"/>
    <col min="3843" max="3843" width="18.5703125" style="290" customWidth="1"/>
    <col min="3844" max="3850" width="9.7109375" style="290" customWidth="1"/>
    <col min="3851" max="3851" width="12.5703125" style="290" customWidth="1"/>
    <col min="3852" max="3852" width="16.42578125" style="290" customWidth="1"/>
    <col min="3853" max="3854" width="9.140625" style="290"/>
    <col min="3855" max="3855" width="4.140625" style="290" customWidth="1"/>
    <col min="3856" max="4096" width="9.140625" style="290"/>
    <col min="4097" max="4097" width="6.85546875" style="290" customWidth="1"/>
    <col min="4098" max="4098" width="9.140625" style="290"/>
    <col min="4099" max="4099" width="18.5703125" style="290" customWidth="1"/>
    <col min="4100" max="4106" width="9.7109375" style="290" customWidth="1"/>
    <col min="4107" max="4107" width="12.5703125" style="290" customWidth="1"/>
    <col min="4108" max="4108" width="16.42578125" style="290" customWidth="1"/>
    <col min="4109" max="4110" width="9.140625" style="290"/>
    <col min="4111" max="4111" width="4.140625" style="290" customWidth="1"/>
    <col min="4112" max="4352" width="9.140625" style="290"/>
    <col min="4353" max="4353" width="6.85546875" style="290" customWidth="1"/>
    <col min="4354" max="4354" width="9.140625" style="290"/>
    <col min="4355" max="4355" width="18.5703125" style="290" customWidth="1"/>
    <col min="4356" max="4362" width="9.7109375" style="290" customWidth="1"/>
    <col min="4363" max="4363" width="12.5703125" style="290" customWidth="1"/>
    <col min="4364" max="4364" width="16.42578125" style="290" customWidth="1"/>
    <col min="4365" max="4366" width="9.140625" style="290"/>
    <col min="4367" max="4367" width="4.140625" style="290" customWidth="1"/>
    <col min="4368" max="4608" width="9.140625" style="290"/>
    <col min="4609" max="4609" width="6.85546875" style="290" customWidth="1"/>
    <col min="4610" max="4610" width="9.140625" style="290"/>
    <col min="4611" max="4611" width="18.5703125" style="290" customWidth="1"/>
    <col min="4612" max="4618" width="9.7109375" style="290" customWidth="1"/>
    <col min="4619" max="4619" width="12.5703125" style="290" customWidth="1"/>
    <col min="4620" max="4620" width="16.42578125" style="290" customWidth="1"/>
    <col min="4621" max="4622" width="9.140625" style="290"/>
    <col min="4623" max="4623" width="4.140625" style="290" customWidth="1"/>
    <col min="4624" max="4864" width="9.140625" style="290"/>
    <col min="4865" max="4865" width="6.85546875" style="290" customWidth="1"/>
    <col min="4866" max="4866" width="9.140625" style="290"/>
    <col min="4867" max="4867" width="18.5703125" style="290" customWidth="1"/>
    <col min="4868" max="4874" width="9.7109375" style="290" customWidth="1"/>
    <col min="4875" max="4875" width="12.5703125" style="290" customWidth="1"/>
    <col min="4876" max="4876" width="16.42578125" style="290" customWidth="1"/>
    <col min="4877" max="4878" width="9.140625" style="290"/>
    <col min="4879" max="4879" width="4.140625" style="290" customWidth="1"/>
    <col min="4880" max="5120" width="9.140625" style="290"/>
    <col min="5121" max="5121" width="6.85546875" style="290" customWidth="1"/>
    <col min="5122" max="5122" width="9.140625" style="290"/>
    <col min="5123" max="5123" width="18.5703125" style="290" customWidth="1"/>
    <col min="5124" max="5130" width="9.7109375" style="290" customWidth="1"/>
    <col min="5131" max="5131" width="12.5703125" style="290" customWidth="1"/>
    <col min="5132" max="5132" width="16.42578125" style="290" customWidth="1"/>
    <col min="5133" max="5134" width="9.140625" style="290"/>
    <col min="5135" max="5135" width="4.140625" style="290" customWidth="1"/>
    <col min="5136" max="5376" width="9.140625" style="290"/>
    <col min="5377" max="5377" width="6.85546875" style="290" customWidth="1"/>
    <col min="5378" max="5378" width="9.140625" style="290"/>
    <col min="5379" max="5379" width="18.5703125" style="290" customWidth="1"/>
    <col min="5380" max="5386" width="9.7109375" style="290" customWidth="1"/>
    <col min="5387" max="5387" width="12.5703125" style="290" customWidth="1"/>
    <col min="5388" max="5388" width="16.42578125" style="290" customWidth="1"/>
    <col min="5389" max="5390" width="9.140625" style="290"/>
    <col min="5391" max="5391" width="4.140625" style="290" customWidth="1"/>
    <col min="5392" max="5632" width="9.140625" style="290"/>
    <col min="5633" max="5633" width="6.85546875" style="290" customWidth="1"/>
    <col min="5634" max="5634" width="9.140625" style="290"/>
    <col min="5635" max="5635" width="18.5703125" style="290" customWidth="1"/>
    <col min="5636" max="5642" width="9.7109375" style="290" customWidth="1"/>
    <col min="5643" max="5643" width="12.5703125" style="290" customWidth="1"/>
    <col min="5644" max="5644" width="16.42578125" style="290" customWidth="1"/>
    <col min="5645" max="5646" width="9.140625" style="290"/>
    <col min="5647" max="5647" width="4.140625" style="290" customWidth="1"/>
    <col min="5648" max="5888" width="9.140625" style="290"/>
    <col min="5889" max="5889" width="6.85546875" style="290" customWidth="1"/>
    <col min="5890" max="5890" width="9.140625" style="290"/>
    <col min="5891" max="5891" width="18.5703125" style="290" customWidth="1"/>
    <col min="5892" max="5898" width="9.7109375" style="290" customWidth="1"/>
    <col min="5899" max="5899" width="12.5703125" style="290" customWidth="1"/>
    <col min="5900" max="5900" width="16.42578125" style="290" customWidth="1"/>
    <col min="5901" max="5902" width="9.140625" style="290"/>
    <col min="5903" max="5903" width="4.140625" style="290" customWidth="1"/>
    <col min="5904" max="6144" width="9.140625" style="290"/>
    <col min="6145" max="6145" width="6.85546875" style="290" customWidth="1"/>
    <col min="6146" max="6146" width="9.140625" style="290"/>
    <col min="6147" max="6147" width="18.5703125" style="290" customWidth="1"/>
    <col min="6148" max="6154" width="9.7109375" style="290" customWidth="1"/>
    <col min="6155" max="6155" width="12.5703125" style="290" customWidth="1"/>
    <col min="6156" max="6156" width="16.42578125" style="290" customWidth="1"/>
    <col min="6157" max="6158" width="9.140625" style="290"/>
    <col min="6159" max="6159" width="4.140625" style="290" customWidth="1"/>
    <col min="6160" max="6400" width="9.140625" style="290"/>
    <col min="6401" max="6401" width="6.85546875" style="290" customWidth="1"/>
    <col min="6402" max="6402" width="9.140625" style="290"/>
    <col min="6403" max="6403" width="18.5703125" style="290" customWidth="1"/>
    <col min="6404" max="6410" width="9.7109375" style="290" customWidth="1"/>
    <col min="6411" max="6411" width="12.5703125" style="290" customWidth="1"/>
    <col min="6412" max="6412" width="16.42578125" style="290" customWidth="1"/>
    <col min="6413" max="6414" width="9.140625" style="290"/>
    <col min="6415" max="6415" width="4.140625" style="290" customWidth="1"/>
    <col min="6416" max="6656" width="9.140625" style="290"/>
    <col min="6657" max="6657" width="6.85546875" style="290" customWidth="1"/>
    <col min="6658" max="6658" width="9.140625" style="290"/>
    <col min="6659" max="6659" width="18.5703125" style="290" customWidth="1"/>
    <col min="6660" max="6666" width="9.7109375" style="290" customWidth="1"/>
    <col min="6667" max="6667" width="12.5703125" style="290" customWidth="1"/>
    <col min="6668" max="6668" width="16.42578125" style="290" customWidth="1"/>
    <col min="6669" max="6670" width="9.140625" style="290"/>
    <col min="6671" max="6671" width="4.140625" style="290" customWidth="1"/>
    <col min="6672" max="6912" width="9.140625" style="290"/>
    <col min="6913" max="6913" width="6.85546875" style="290" customWidth="1"/>
    <col min="6914" max="6914" width="9.140625" style="290"/>
    <col min="6915" max="6915" width="18.5703125" style="290" customWidth="1"/>
    <col min="6916" max="6922" width="9.7109375" style="290" customWidth="1"/>
    <col min="6923" max="6923" width="12.5703125" style="290" customWidth="1"/>
    <col min="6924" max="6924" width="16.42578125" style="290" customWidth="1"/>
    <col min="6925" max="6926" width="9.140625" style="290"/>
    <col min="6927" max="6927" width="4.140625" style="290" customWidth="1"/>
    <col min="6928" max="7168" width="9.140625" style="290"/>
    <col min="7169" max="7169" width="6.85546875" style="290" customWidth="1"/>
    <col min="7170" max="7170" width="9.140625" style="290"/>
    <col min="7171" max="7171" width="18.5703125" style="290" customWidth="1"/>
    <col min="7172" max="7178" width="9.7109375" style="290" customWidth="1"/>
    <col min="7179" max="7179" width="12.5703125" style="290" customWidth="1"/>
    <col min="7180" max="7180" width="16.42578125" style="290" customWidth="1"/>
    <col min="7181" max="7182" width="9.140625" style="290"/>
    <col min="7183" max="7183" width="4.140625" style="290" customWidth="1"/>
    <col min="7184" max="7424" width="9.140625" style="290"/>
    <col min="7425" max="7425" width="6.85546875" style="290" customWidth="1"/>
    <col min="7426" max="7426" width="9.140625" style="290"/>
    <col min="7427" max="7427" width="18.5703125" style="290" customWidth="1"/>
    <col min="7428" max="7434" width="9.7109375" style="290" customWidth="1"/>
    <col min="7435" max="7435" width="12.5703125" style="290" customWidth="1"/>
    <col min="7436" max="7436" width="16.42578125" style="290" customWidth="1"/>
    <col min="7437" max="7438" width="9.140625" style="290"/>
    <col min="7439" max="7439" width="4.140625" style="290" customWidth="1"/>
    <col min="7440" max="7680" width="9.140625" style="290"/>
    <col min="7681" max="7681" width="6.85546875" style="290" customWidth="1"/>
    <col min="7682" max="7682" width="9.140625" style="290"/>
    <col min="7683" max="7683" width="18.5703125" style="290" customWidth="1"/>
    <col min="7684" max="7690" width="9.7109375" style="290" customWidth="1"/>
    <col min="7691" max="7691" width="12.5703125" style="290" customWidth="1"/>
    <col min="7692" max="7692" width="16.42578125" style="290" customWidth="1"/>
    <col min="7693" max="7694" width="9.140625" style="290"/>
    <col min="7695" max="7695" width="4.140625" style="290" customWidth="1"/>
    <col min="7696" max="7936" width="9.140625" style="290"/>
    <col min="7937" max="7937" width="6.85546875" style="290" customWidth="1"/>
    <col min="7938" max="7938" width="9.140625" style="290"/>
    <col min="7939" max="7939" width="18.5703125" style="290" customWidth="1"/>
    <col min="7940" max="7946" width="9.7109375" style="290" customWidth="1"/>
    <col min="7947" max="7947" width="12.5703125" style="290" customWidth="1"/>
    <col min="7948" max="7948" width="16.42578125" style="290" customWidth="1"/>
    <col min="7949" max="7950" width="9.140625" style="290"/>
    <col min="7951" max="7951" width="4.140625" style="290" customWidth="1"/>
    <col min="7952" max="8192" width="9.140625" style="290"/>
    <col min="8193" max="8193" width="6.85546875" style="290" customWidth="1"/>
    <col min="8194" max="8194" width="9.140625" style="290"/>
    <col min="8195" max="8195" width="18.5703125" style="290" customWidth="1"/>
    <col min="8196" max="8202" width="9.7109375" style="290" customWidth="1"/>
    <col min="8203" max="8203" width="12.5703125" style="290" customWidth="1"/>
    <col min="8204" max="8204" width="16.42578125" style="290" customWidth="1"/>
    <col min="8205" max="8206" width="9.140625" style="290"/>
    <col min="8207" max="8207" width="4.140625" style="290" customWidth="1"/>
    <col min="8208" max="8448" width="9.140625" style="290"/>
    <col min="8449" max="8449" width="6.85546875" style="290" customWidth="1"/>
    <col min="8450" max="8450" width="9.140625" style="290"/>
    <col min="8451" max="8451" width="18.5703125" style="290" customWidth="1"/>
    <col min="8452" max="8458" width="9.7109375" style="290" customWidth="1"/>
    <col min="8459" max="8459" width="12.5703125" style="290" customWidth="1"/>
    <col min="8460" max="8460" width="16.42578125" style="290" customWidth="1"/>
    <col min="8461" max="8462" width="9.140625" style="290"/>
    <col min="8463" max="8463" width="4.140625" style="290" customWidth="1"/>
    <col min="8464" max="8704" width="9.140625" style="290"/>
    <col min="8705" max="8705" width="6.85546875" style="290" customWidth="1"/>
    <col min="8706" max="8706" width="9.140625" style="290"/>
    <col min="8707" max="8707" width="18.5703125" style="290" customWidth="1"/>
    <col min="8708" max="8714" width="9.7109375" style="290" customWidth="1"/>
    <col min="8715" max="8715" width="12.5703125" style="290" customWidth="1"/>
    <col min="8716" max="8716" width="16.42578125" style="290" customWidth="1"/>
    <col min="8717" max="8718" width="9.140625" style="290"/>
    <col min="8719" max="8719" width="4.140625" style="290" customWidth="1"/>
    <col min="8720" max="8960" width="9.140625" style="290"/>
    <col min="8961" max="8961" width="6.85546875" style="290" customWidth="1"/>
    <col min="8962" max="8962" width="9.140625" style="290"/>
    <col min="8963" max="8963" width="18.5703125" style="290" customWidth="1"/>
    <col min="8964" max="8970" width="9.7109375" style="290" customWidth="1"/>
    <col min="8971" max="8971" width="12.5703125" style="290" customWidth="1"/>
    <col min="8972" max="8972" width="16.42578125" style="290" customWidth="1"/>
    <col min="8973" max="8974" width="9.140625" style="290"/>
    <col min="8975" max="8975" width="4.140625" style="290" customWidth="1"/>
    <col min="8976" max="9216" width="9.140625" style="290"/>
    <col min="9217" max="9217" width="6.85546875" style="290" customWidth="1"/>
    <col min="9218" max="9218" width="9.140625" style="290"/>
    <col min="9219" max="9219" width="18.5703125" style="290" customWidth="1"/>
    <col min="9220" max="9226" width="9.7109375" style="290" customWidth="1"/>
    <col min="9227" max="9227" width="12.5703125" style="290" customWidth="1"/>
    <col min="9228" max="9228" width="16.42578125" style="290" customWidth="1"/>
    <col min="9229" max="9230" width="9.140625" style="290"/>
    <col min="9231" max="9231" width="4.140625" style="290" customWidth="1"/>
    <col min="9232" max="9472" width="9.140625" style="290"/>
    <col min="9473" max="9473" width="6.85546875" style="290" customWidth="1"/>
    <col min="9474" max="9474" width="9.140625" style="290"/>
    <col min="9475" max="9475" width="18.5703125" style="290" customWidth="1"/>
    <col min="9476" max="9482" width="9.7109375" style="290" customWidth="1"/>
    <col min="9483" max="9483" width="12.5703125" style="290" customWidth="1"/>
    <col min="9484" max="9484" width="16.42578125" style="290" customWidth="1"/>
    <col min="9485" max="9486" width="9.140625" style="290"/>
    <col min="9487" max="9487" width="4.140625" style="290" customWidth="1"/>
    <col min="9488" max="9728" width="9.140625" style="290"/>
    <col min="9729" max="9729" width="6.85546875" style="290" customWidth="1"/>
    <col min="9730" max="9730" width="9.140625" style="290"/>
    <col min="9731" max="9731" width="18.5703125" style="290" customWidth="1"/>
    <col min="9732" max="9738" width="9.7109375" style="290" customWidth="1"/>
    <col min="9739" max="9739" width="12.5703125" style="290" customWidth="1"/>
    <col min="9740" max="9740" width="16.42578125" style="290" customWidth="1"/>
    <col min="9741" max="9742" width="9.140625" style="290"/>
    <col min="9743" max="9743" width="4.140625" style="290" customWidth="1"/>
    <col min="9744" max="9984" width="9.140625" style="290"/>
    <col min="9985" max="9985" width="6.85546875" style="290" customWidth="1"/>
    <col min="9986" max="9986" width="9.140625" style="290"/>
    <col min="9987" max="9987" width="18.5703125" style="290" customWidth="1"/>
    <col min="9988" max="9994" width="9.7109375" style="290" customWidth="1"/>
    <col min="9995" max="9995" width="12.5703125" style="290" customWidth="1"/>
    <col min="9996" max="9996" width="16.42578125" style="290" customWidth="1"/>
    <col min="9997" max="9998" width="9.140625" style="290"/>
    <col min="9999" max="9999" width="4.140625" style="290" customWidth="1"/>
    <col min="10000" max="10240" width="9.140625" style="290"/>
    <col min="10241" max="10241" width="6.85546875" style="290" customWidth="1"/>
    <col min="10242" max="10242" width="9.140625" style="290"/>
    <col min="10243" max="10243" width="18.5703125" style="290" customWidth="1"/>
    <col min="10244" max="10250" width="9.7109375" style="290" customWidth="1"/>
    <col min="10251" max="10251" width="12.5703125" style="290" customWidth="1"/>
    <col min="10252" max="10252" width="16.42578125" style="290" customWidth="1"/>
    <col min="10253" max="10254" width="9.140625" style="290"/>
    <col min="10255" max="10255" width="4.140625" style="290" customWidth="1"/>
    <col min="10256" max="10496" width="9.140625" style="290"/>
    <col min="10497" max="10497" width="6.85546875" style="290" customWidth="1"/>
    <col min="10498" max="10498" width="9.140625" style="290"/>
    <col min="10499" max="10499" width="18.5703125" style="290" customWidth="1"/>
    <col min="10500" max="10506" width="9.7109375" style="290" customWidth="1"/>
    <col min="10507" max="10507" width="12.5703125" style="290" customWidth="1"/>
    <col min="10508" max="10508" width="16.42578125" style="290" customWidth="1"/>
    <col min="10509" max="10510" width="9.140625" style="290"/>
    <col min="10511" max="10511" width="4.140625" style="290" customWidth="1"/>
    <col min="10512" max="10752" width="9.140625" style="290"/>
    <col min="10753" max="10753" width="6.85546875" style="290" customWidth="1"/>
    <col min="10754" max="10754" width="9.140625" style="290"/>
    <col min="10755" max="10755" width="18.5703125" style="290" customWidth="1"/>
    <col min="10756" max="10762" width="9.7109375" style="290" customWidth="1"/>
    <col min="10763" max="10763" width="12.5703125" style="290" customWidth="1"/>
    <col min="10764" max="10764" width="16.42578125" style="290" customWidth="1"/>
    <col min="10765" max="10766" width="9.140625" style="290"/>
    <col min="10767" max="10767" width="4.140625" style="290" customWidth="1"/>
    <col min="10768" max="11008" width="9.140625" style="290"/>
    <col min="11009" max="11009" width="6.85546875" style="290" customWidth="1"/>
    <col min="11010" max="11010" width="9.140625" style="290"/>
    <col min="11011" max="11011" width="18.5703125" style="290" customWidth="1"/>
    <col min="11012" max="11018" width="9.7109375" style="290" customWidth="1"/>
    <col min="11019" max="11019" width="12.5703125" style="290" customWidth="1"/>
    <col min="11020" max="11020" width="16.42578125" style="290" customWidth="1"/>
    <col min="11021" max="11022" width="9.140625" style="290"/>
    <col min="11023" max="11023" width="4.140625" style="290" customWidth="1"/>
    <col min="11024" max="11264" width="9.140625" style="290"/>
    <col min="11265" max="11265" width="6.85546875" style="290" customWidth="1"/>
    <col min="11266" max="11266" width="9.140625" style="290"/>
    <col min="11267" max="11267" width="18.5703125" style="290" customWidth="1"/>
    <col min="11268" max="11274" width="9.7109375" style="290" customWidth="1"/>
    <col min="11275" max="11275" width="12.5703125" style="290" customWidth="1"/>
    <col min="11276" max="11276" width="16.42578125" style="290" customWidth="1"/>
    <col min="11277" max="11278" width="9.140625" style="290"/>
    <col min="11279" max="11279" width="4.140625" style="290" customWidth="1"/>
    <col min="11280" max="11520" width="9.140625" style="290"/>
    <col min="11521" max="11521" width="6.85546875" style="290" customWidth="1"/>
    <col min="11522" max="11522" width="9.140625" style="290"/>
    <col min="11523" max="11523" width="18.5703125" style="290" customWidth="1"/>
    <col min="11524" max="11530" width="9.7109375" style="290" customWidth="1"/>
    <col min="11531" max="11531" width="12.5703125" style="290" customWidth="1"/>
    <col min="11532" max="11532" width="16.42578125" style="290" customWidth="1"/>
    <col min="11533" max="11534" width="9.140625" style="290"/>
    <col min="11535" max="11535" width="4.140625" style="290" customWidth="1"/>
    <col min="11536" max="11776" width="9.140625" style="290"/>
    <col min="11777" max="11777" width="6.85546875" style="290" customWidth="1"/>
    <col min="11778" max="11778" width="9.140625" style="290"/>
    <col min="11779" max="11779" width="18.5703125" style="290" customWidth="1"/>
    <col min="11780" max="11786" width="9.7109375" style="290" customWidth="1"/>
    <col min="11787" max="11787" width="12.5703125" style="290" customWidth="1"/>
    <col min="11788" max="11788" width="16.42578125" style="290" customWidth="1"/>
    <col min="11789" max="11790" width="9.140625" style="290"/>
    <col min="11791" max="11791" width="4.140625" style="290" customWidth="1"/>
    <col min="11792" max="12032" width="9.140625" style="290"/>
    <col min="12033" max="12033" width="6.85546875" style="290" customWidth="1"/>
    <col min="12034" max="12034" width="9.140625" style="290"/>
    <col min="12035" max="12035" width="18.5703125" style="290" customWidth="1"/>
    <col min="12036" max="12042" width="9.7109375" style="290" customWidth="1"/>
    <col min="12043" max="12043" width="12.5703125" style="290" customWidth="1"/>
    <col min="12044" max="12044" width="16.42578125" style="290" customWidth="1"/>
    <col min="12045" max="12046" width="9.140625" style="290"/>
    <col min="12047" max="12047" width="4.140625" style="290" customWidth="1"/>
    <col min="12048" max="12288" width="9.140625" style="290"/>
    <col min="12289" max="12289" width="6.85546875" style="290" customWidth="1"/>
    <col min="12290" max="12290" width="9.140625" style="290"/>
    <col min="12291" max="12291" width="18.5703125" style="290" customWidth="1"/>
    <col min="12292" max="12298" width="9.7109375" style="290" customWidth="1"/>
    <col min="12299" max="12299" width="12.5703125" style="290" customWidth="1"/>
    <col min="12300" max="12300" width="16.42578125" style="290" customWidth="1"/>
    <col min="12301" max="12302" width="9.140625" style="290"/>
    <col min="12303" max="12303" width="4.140625" style="290" customWidth="1"/>
    <col min="12304" max="12544" width="9.140625" style="290"/>
    <col min="12545" max="12545" width="6.85546875" style="290" customWidth="1"/>
    <col min="12546" max="12546" width="9.140625" style="290"/>
    <col min="12547" max="12547" width="18.5703125" style="290" customWidth="1"/>
    <col min="12548" max="12554" width="9.7109375" style="290" customWidth="1"/>
    <col min="12555" max="12555" width="12.5703125" style="290" customWidth="1"/>
    <col min="12556" max="12556" width="16.42578125" style="290" customWidth="1"/>
    <col min="12557" max="12558" width="9.140625" style="290"/>
    <col min="12559" max="12559" width="4.140625" style="290" customWidth="1"/>
    <col min="12560" max="12800" width="9.140625" style="290"/>
    <col min="12801" max="12801" width="6.85546875" style="290" customWidth="1"/>
    <col min="12802" max="12802" width="9.140625" style="290"/>
    <col min="12803" max="12803" width="18.5703125" style="290" customWidth="1"/>
    <col min="12804" max="12810" width="9.7109375" style="290" customWidth="1"/>
    <col min="12811" max="12811" width="12.5703125" style="290" customWidth="1"/>
    <col min="12812" max="12812" width="16.42578125" style="290" customWidth="1"/>
    <col min="12813" max="12814" width="9.140625" style="290"/>
    <col min="12815" max="12815" width="4.140625" style="290" customWidth="1"/>
    <col min="12816" max="13056" width="9.140625" style="290"/>
    <col min="13057" max="13057" width="6.85546875" style="290" customWidth="1"/>
    <col min="13058" max="13058" width="9.140625" style="290"/>
    <col min="13059" max="13059" width="18.5703125" style="290" customWidth="1"/>
    <col min="13060" max="13066" width="9.7109375" style="290" customWidth="1"/>
    <col min="13067" max="13067" width="12.5703125" style="290" customWidth="1"/>
    <col min="13068" max="13068" width="16.42578125" style="290" customWidth="1"/>
    <col min="13069" max="13070" width="9.140625" style="290"/>
    <col min="13071" max="13071" width="4.140625" style="290" customWidth="1"/>
    <col min="13072" max="13312" width="9.140625" style="290"/>
    <col min="13313" max="13313" width="6.85546875" style="290" customWidth="1"/>
    <col min="13314" max="13314" width="9.140625" style="290"/>
    <col min="13315" max="13315" width="18.5703125" style="290" customWidth="1"/>
    <col min="13316" max="13322" width="9.7109375" style="290" customWidth="1"/>
    <col min="13323" max="13323" width="12.5703125" style="290" customWidth="1"/>
    <col min="13324" max="13324" width="16.42578125" style="290" customWidth="1"/>
    <col min="13325" max="13326" width="9.140625" style="290"/>
    <col min="13327" max="13327" width="4.140625" style="290" customWidth="1"/>
    <col min="13328" max="13568" width="9.140625" style="290"/>
    <col min="13569" max="13569" width="6.85546875" style="290" customWidth="1"/>
    <col min="13570" max="13570" width="9.140625" style="290"/>
    <col min="13571" max="13571" width="18.5703125" style="290" customWidth="1"/>
    <col min="13572" max="13578" width="9.7109375" style="290" customWidth="1"/>
    <col min="13579" max="13579" width="12.5703125" style="290" customWidth="1"/>
    <col min="13580" max="13580" width="16.42578125" style="290" customWidth="1"/>
    <col min="13581" max="13582" width="9.140625" style="290"/>
    <col min="13583" max="13583" width="4.140625" style="290" customWidth="1"/>
    <col min="13584" max="13824" width="9.140625" style="290"/>
    <col min="13825" max="13825" width="6.85546875" style="290" customWidth="1"/>
    <col min="13826" max="13826" width="9.140625" style="290"/>
    <col min="13827" max="13827" width="18.5703125" style="290" customWidth="1"/>
    <col min="13828" max="13834" width="9.7109375" style="290" customWidth="1"/>
    <col min="13835" max="13835" width="12.5703125" style="290" customWidth="1"/>
    <col min="13836" max="13836" width="16.42578125" style="290" customWidth="1"/>
    <col min="13837" max="13838" width="9.140625" style="290"/>
    <col min="13839" max="13839" width="4.140625" style="290" customWidth="1"/>
    <col min="13840" max="14080" width="9.140625" style="290"/>
    <col min="14081" max="14081" width="6.85546875" style="290" customWidth="1"/>
    <col min="14082" max="14082" width="9.140625" style="290"/>
    <col min="14083" max="14083" width="18.5703125" style="290" customWidth="1"/>
    <col min="14084" max="14090" width="9.7109375" style="290" customWidth="1"/>
    <col min="14091" max="14091" width="12.5703125" style="290" customWidth="1"/>
    <col min="14092" max="14092" width="16.42578125" style="290" customWidth="1"/>
    <col min="14093" max="14094" width="9.140625" style="290"/>
    <col min="14095" max="14095" width="4.140625" style="290" customWidth="1"/>
    <col min="14096" max="14336" width="9.140625" style="290"/>
    <col min="14337" max="14337" width="6.85546875" style="290" customWidth="1"/>
    <col min="14338" max="14338" width="9.140625" style="290"/>
    <col min="14339" max="14339" width="18.5703125" style="290" customWidth="1"/>
    <col min="14340" max="14346" width="9.7109375" style="290" customWidth="1"/>
    <col min="14347" max="14347" width="12.5703125" style="290" customWidth="1"/>
    <col min="14348" max="14348" width="16.42578125" style="290" customWidth="1"/>
    <col min="14349" max="14350" width="9.140625" style="290"/>
    <col min="14351" max="14351" width="4.140625" style="290" customWidth="1"/>
    <col min="14352" max="14592" width="9.140625" style="290"/>
    <col min="14593" max="14593" width="6.85546875" style="290" customWidth="1"/>
    <col min="14594" max="14594" width="9.140625" style="290"/>
    <col min="14595" max="14595" width="18.5703125" style="290" customWidth="1"/>
    <col min="14596" max="14602" width="9.7109375" style="290" customWidth="1"/>
    <col min="14603" max="14603" width="12.5703125" style="290" customWidth="1"/>
    <col min="14604" max="14604" width="16.42578125" style="290" customWidth="1"/>
    <col min="14605" max="14606" width="9.140625" style="290"/>
    <col min="14607" max="14607" width="4.140625" style="290" customWidth="1"/>
    <col min="14608" max="14848" width="9.140625" style="290"/>
    <col min="14849" max="14849" width="6.85546875" style="290" customWidth="1"/>
    <col min="14850" max="14850" width="9.140625" style="290"/>
    <col min="14851" max="14851" width="18.5703125" style="290" customWidth="1"/>
    <col min="14852" max="14858" width="9.7109375" style="290" customWidth="1"/>
    <col min="14859" max="14859" width="12.5703125" style="290" customWidth="1"/>
    <col min="14860" max="14860" width="16.42578125" style="290" customWidth="1"/>
    <col min="14861" max="14862" width="9.140625" style="290"/>
    <col min="14863" max="14863" width="4.140625" style="290" customWidth="1"/>
    <col min="14864" max="15104" width="9.140625" style="290"/>
    <col min="15105" max="15105" width="6.85546875" style="290" customWidth="1"/>
    <col min="15106" max="15106" width="9.140625" style="290"/>
    <col min="15107" max="15107" width="18.5703125" style="290" customWidth="1"/>
    <col min="15108" max="15114" width="9.7109375" style="290" customWidth="1"/>
    <col min="15115" max="15115" width="12.5703125" style="290" customWidth="1"/>
    <col min="15116" max="15116" width="16.42578125" style="290" customWidth="1"/>
    <col min="15117" max="15118" width="9.140625" style="290"/>
    <col min="15119" max="15119" width="4.140625" style="290" customWidth="1"/>
    <col min="15120" max="15360" width="9.140625" style="290"/>
    <col min="15361" max="15361" width="6.85546875" style="290" customWidth="1"/>
    <col min="15362" max="15362" width="9.140625" style="290"/>
    <col min="15363" max="15363" width="18.5703125" style="290" customWidth="1"/>
    <col min="15364" max="15370" width="9.7109375" style="290" customWidth="1"/>
    <col min="15371" max="15371" width="12.5703125" style="290" customWidth="1"/>
    <col min="15372" max="15372" width="16.42578125" style="290" customWidth="1"/>
    <col min="15373" max="15374" width="9.140625" style="290"/>
    <col min="15375" max="15375" width="4.140625" style="290" customWidth="1"/>
    <col min="15376" max="15616" width="9.140625" style="290"/>
    <col min="15617" max="15617" width="6.85546875" style="290" customWidth="1"/>
    <col min="15618" max="15618" width="9.140625" style="290"/>
    <col min="15619" max="15619" width="18.5703125" style="290" customWidth="1"/>
    <col min="15620" max="15626" width="9.7109375" style="290" customWidth="1"/>
    <col min="15627" max="15627" width="12.5703125" style="290" customWidth="1"/>
    <col min="15628" max="15628" width="16.42578125" style="290" customWidth="1"/>
    <col min="15629" max="15630" width="9.140625" style="290"/>
    <col min="15631" max="15631" width="4.140625" style="290" customWidth="1"/>
    <col min="15632" max="15872" width="9.140625" style="290"/>
    <col min="15873" max="15873" width="6.85546875" style="290" customWidth="1"/>
    <col min="15874" max="15874" width="9.140625" style="290"/>
    <col min="15875" max="15875" width="18.5703125" style="290" customWidth="1"/>
    <col min="15876" max="15882" width="9.7109375" style="290" customWidth="1"/>
    <col min="15883" max="15883" width="12.5703125" style="290" customWidth="1"/>
    <col min="15884" max="15884" width="16.42578125" style="290" customWidth="1"/>
    <col min="15885" max="15886" width="9.140625" style="290"/>
    <col min="15887" max="15887" width="4.140625" style="290" customWidth="1"/>
    <col min="15888" max="16128" width="9.140625" style="290"/>
    <col min="16129" max="16129" width="6.85546875" style="290" customWidth="1"/>
    <col min="16130" max="16130" width="9.140625" style="290"/>
    <col min="16131" max="16131" width="18.5703125" style="290" customWidth="1"/>
    <col min="16132" max="16138" width="9.7109375" style="290" customWidth="1"/>
    <col min="16139" max="16139" width="12.5703125" style="290" customWidth="1"/>
    <col min="16140" max="16140" width="16.42578125" style="290" customWidth="1"/>
    <col min="16141" max="16142" width="9.140625" style="290"/>
    <col min="16143" max="16143" width="4.140625" style="290" customWidth="1"/>
    <col min="16144" max="16384" width="9.140625" style="290"/>
  </cols>
  <sheetData>
    <row r="1" spans="1:11" s="290" customFormat="1" ht="41.25" customHeight="1" x14ac:dyDescent="0.3">
      <c r="A1" s="2106" t="s">
        <v>50</v>
      </c>
      <c r="B1" s="2107"/>
      <c r="C1" s="2107"/>
      <c r="D1" s="2107"/>
      <c r="E1" s="2107"/>
      <c r="F1" s="2107"/>
      <c r="G1" s="2107"/>
      <c r="H1" s="2107"/>
      <c r="I1" s="2107"/>
      <c r="J1" s="2107"/>
      <c r="K1" s="2108"/>
    </row>
    <row r="2" spans="1:11" s="290" customFormat="1" ht="30" customHeight="1" thickBot="1" x14ac:dyDescent="0.25">
      <c r="A2" s="291">
        <v>1</v>
      </c>
      <c r="B2" s="2100" t="s">
        <v>100</v>
      </c>
      <c r="C2" s="2101"/>
      <c r="D2" s="2101"/>
      <c r="E2" s="2102"/>
      <c r="F2" s="2109" t="s">
        <v>415</v>
      </c>
      <c r="G2" s="2110"/>
      <c r="H2" s="2110"/>
      <c r="I2" s="2110"/>
      <c r="J2" s="2110"/>
      <c r="K2" s="2111"/>
    </row>
    <row r="3" spans="1:11" s="290" customFormat="1" ht="15" customHeight="1" thickBot="1" x14ac:dyDescent="0.35">
      <c r="A3" s="2068"/>
      <c r="B3" s="2068"/>
      <c r="C3" s="2068"/>
      <c r="D3" s="2068"/>
      <c r="E3" s="2068"/>
      <c r="F3" s="2068"/>
      <c r="G3" s="2068"/>
      <c r="H3" s="2068"/>
      <c r="I3" s="2068"/>
      <c r="J3" s="2068"/>
      <c r="K3" s="2068"/>
    </row>
    <row r="4" spans="1:11" s="290" customFormat="1" ht="30" customHeight="1" x14ac:dyDescent="0.2">
      <c r="A4" s="2069" t="s">
        <v>4</v>
      </c>
      <c r="B4" s="2070"/>
      <c r="C4" s="2070"/>
      <c r="D4" s="2070"/>
      <c r="E4" s="2070"/>
      <c r="F4" s="2070"/>
      <c r="G4" s="2070"/>
      <c r="H4" s="2070"/>
      <c r="I4" s="2070"/>
      <c r="J4" s="2070"/>
      <c r="K4" s="2071"/>
    </row>
    <row r="5" spans="1:11" s="290" customFormat="1" ht="47.25" customHeight="1" x14ac:dyDescent="0.2">
      <c r="A5" s="292">
        <v>2</v>
      </c>
      <c r="B5" s="2072" t="s">
        <v>16</v>
      </c>
      <c r="C5" s="2073"/>
      <c r="D5" s="2074"/>
      <c r="E5" s="2092" t="s">
        <v>416</v>
      </c>
      <c r="F5" s="2093"/>
      <c r="G5" s="2093"/>
      <c r="H5" s="2093"/>
      <c r="I5" s="2093"/>
      <c r="J5" s="2093"/>
      <c r="K5" s="2094"/>
    </row>
    <row r="6" spans="1:11" s="290" customFormat="1" ht="30" customHeight="1" x14ac:dyDescent="0.2">
      <c r="A6" s="2084">
        <v>3</v>
      </c>
      <c r="B6" s="2086" t="s">
        <v>51</v>
      </c>
      <c r="C6" s="2087"/>
      <c r="D6" s="2088"/>
      <c r="E6" s="2092" t="s">
        <v>666</v>
      </c>
      <c r="F6" s="2093"/>
      <c r="G6" s="2093"/>
      <c r="H6" s="2093"/>
      <c r="I6" s="2093"/>
      <c r="J6" s="2093"/>
      <c r="K6" s="2094"/>
    </row>
    <row r="7" spans="1:11" s="290" customFormat="1" ht="30" customHeight="1" x14ac:dyDescent="0.2">
      <c r="A7" s="2085"/>
      <c r="B7" s="2089"/>
      <c r="C7" s="2090"/>
      <c r="D7" s="2091"/>
      <c r="E7" s="293" t="s">
        <v>108</v>
      </c>
      <c r="F7" s="2095" t="s">
        <v>667</v>
      </c>
      <c r="G7" s="2096"/>
      <c r="H7" s="2097"/>
      <c r="I7" s="293" t="s">
        <v>107</v>
      </c>
      <c r="J7" s="2112" t="s">
        <v>668</v>
      </c>
      <c r="K7" s="2113"/>
    </row>
    <row r="8" spans="1:11" s="290" customFormat="1" ht="30" customHeight="1" x14ac:dyDescent="0.2">
      <c r="A8" s="2084">
        <v>4</v>
      </c>
      <c r="B8" s="2086" t="s">
        <v>118</v>
      </c>
      <c r="C8" s="2087"/>
      <c r="D8" s="2088"/>
      <c r="E8" s="2092" t="s">
        <v>195</v>
      </c>
      <c r="F8" s="2093"/>
      <c r="G8" s="2093"/>
      <c r="H8" s="2093"/>
      <c r="I8" s="2093"/>
      <c r="J8" s="2093"/>
      <c r="K8" s="2094"/>
    </row>
    <row r="9" spans="1:11" s="290" customFormat="1" ht="30" customHeight="1" x14ac:dyDescent="0.2">
      <c r="A9" s="2085"/>
      <c r="B9" s="2089"/>
      <c r="C9" s="2090"/>
      <c r="D9" s="2091"/>
      <c r="E9" s="293" t="s">
        <v>108</v>
      </c>
      <c r="F9" s="2095" t="s">
        <v>211</v>
      </c>
      <c r="G9" s="2096"/>
      <c r="H9" s="2097"/>
      <c r="I9" s="293" t="s">
        <v>107</v>
      </c>
      <c r="J9" s="2098" t="s">
        <v>211</v>
      </c>
      <c r="K9" s="2099"/>
    </row>
    <row r="10" spans="1:11" s="290" customFormat="1" ht="30" customHeight="1" x14ac:dyDescent="0.2">
      <c r="A10" s="292">
        <v>5</v>
      </c>
      <c r="B10" s="2072" t="s">
        <v>94</v>
      </c>
      <c r="C10" s="2073"/>
      <c r="D10" s="2074"/>
      <c r="E10" s="2075" t="s">
        <v>116</v>
      </c>
      <c r="F10" s="2076"/>
      <c r="G10" s="2076"/>
      <c r="H10" s="2076"/>
      <c r="I10" s="2076"/>
      <c r="J10" s="2076"/>
      <c r="K10" s="2077"/>
    </row>
    <row r="11" spans="1:11" s="290" customFormat="1" ht="24" customHeight="1" x14ac:dyDescent="0.2">
      <c r="A11" s="292">
        <v>6</v>
      </c>
      <c r="B11" s="2072" t="s">
        <v>96</v>
      </c>
      <c r="C11" s="2073"/>
      <c r="D11" s="2074"/>
      <c r="E11" s="2078" t="s">
        <v>669</v>
      </c>
      <c r="F11" s="2079"/>
      <c r="G11" s="2079"/>
      <c r="H11" s="2079"/>
      <c r="I11" s="2079"/>
      <c r="J11" s="2079"/>
      <c r="K11" s="2080"/>
    </row>
    <row r="12" spans="1:11" s="290" customFormat="1" ht="30" customHeight="1" x14ac:dyDescent="0.2">
      <c r="A12" s="292">
        <v>7</v>
      </c>
      <c r="B12" s="2072" t="s">
        <v>40</v>
      </c>
      <c r="C12" s="2073"/>
      <c r="D12" s="2074"/>
      <c r="E12" s="2081" t="s">
        <v>197</v>
      </c>
      <c r="F12" s="2082"/>
      <c r="G12" s="2082"/>
      <c r="H12" s="2082"/>
      <c r="I12" s="2082"/>
      <c r="J12" s="2082"/>
      <c r="K12" s="2083"/>
    </row>
    <row r="13" spans="1:11" s="290" customFormat="1" ht="30" customHeight="1" x14ac:dyDescent="0.2">
      <c r="A13" s="292">
        <v>8</v>
      </c>
      <c r="B13" s="2072" t="s">
        <v>45</v>
      </c>
      <c r="C13" s="2073"/>
      <c r="D13" s="2074"/>
      <c r="E13" s="2081" t="s">
        <v>847</v>
      </c>
      <c r="F13" s="2082"/>
      <c r="G13" s="2082"/>
      <c r="H13" s="2082"/>
      <c r="I13" s="2082"/>
      <c r="J13" s="2082"/>
      <c r="K13" s="2083"/>
    </row>
    <row r="14" spans="1:11" s="290" customFormat="1" ht="68.25" customHeight="1" thickBot="1" x14ac:dyDescent="0.25">
      <c r="A14" s="291">
        <v>9</v>
      </c>
      <c r="B14" s="2100" t="s">
        <v>31</v>
      </c>
      <c r="C14" s="2101"/>
      <c r="D14" s="2102"/>
      <c r="E14" s="2103" t="s">
        <v>332</v>
      </c>
      <c r="F14" s="2104"/>
      <c r="G14" s="2104"/>
      <c r="H14" s="2104"/>
      <c r="I14" s="2104"/>
      <c r="J14" s="2104"/>
      <c r="K14" s="2105"/>
    </row>
    <row r="15" spans="1:11" s="290" customFormat="1" ht="15" customHeight="1" thickBot="1" x14ac:dyDescent="0.35">
      <c r="A15" s="2068"/>
      <c r="B15" s="2068"/>
      <c r="C15" s="2068"/>
      <c r="D15" s="2068"/>
      <c r="E15" s="2068"/>
      <c r="F15" s="2068"/>
      <c r="G15" s="2068"/>
      <c r="H15" s="2068"/>
      <c r="I15" s="2068"/>
      <c r="J15" s="2068"/>
      <c r="K15" s="2068"/>
    </row>
    <row r="16" spans="1:11" s="290" customFormat="1" ht="30" customHeight="1" x14ac:dyDescent="0.3">
      <c r="A16" s="2069" t="s">
        <v>52</v>
      </c>
      <c r="B16" s="2070"/>
      <c r="C16" s="2070"/>
      <c r="D16" s="2070"/>
      <c r="E16" s="2070"/>
      <c r="F16" s="2070"/>
      <c r="G16" s="2070"/>
      <c r="H16" s="2070"/>
      <c r="I16" s="2070"/>
      <c r="J16" s="2070"/>
      <c r="K16" s="2071"/>
    </row>
    <row r="17" spans="1:11" s="290" customFormat="1" ht="12.75" hidden="1" customHeight="1" x14ac:dyDescent="0.3">
      <c r="A17" s="294">
        <v>6</v>
      </c>
      <c r="B17" s="2063" t="s">
        <v>18</v>
      </c>
      <c r="C17" s="2064"/>
      <c r="D17" s="2065" t="s">
        <v>314</v>
      </c>
      <c r="E17" s="2066"/>
      <c r="F17" s="2066"/>
      <c r="G17" s="2066"/>
      <c r="H17" s="2066"/>
      <c r="I17" s="2066"/>
      <c r="J17" s="2066"/>
      <c r="K17" s="2067"/>
    </row>
    <row r="18" spans="1:11" s="290" customFormat="1" ht="41.25" customHeight="1" x14ac:dyDescent="0.2">
      <c r="A18" s="292">
        <v>10</v>
      </c>
      <c r="B18" s="2053" t="s">
        <v>18</v>
      </c>
      <c r="C18" s="2054"/>
      <c r="D18" s="2065" t="s">
        <v>178</v>
      </c>
      <c r="E18" s="2066"/>
      <c r="F18" s="2066"/>
      <c r="G18" s="2066"/>
      <c r="H18" s="2066"/>
      <c r="I18" s="2066"/>
      <c r="J18" s="2066"/>
      <c r="K18" s="2067"/>
    </row>
    <row r="19" spans="1:11" s="290" customFormat="1" ht="40.5" customHeight="1" thickBot="1" x14ac:dyDescent="0.25">
      <c r="A19" s="295">
        <v>11</v>
      </c>
      <c r="B19" s="2033" t="s">
        <v>53</v>
      </c>
      <c r="C19" s="2034"/>
      <c r="D19" s="2042" t="s">
        <v>493</v>
      </c>
      <c r="E19" s="2043"/>
      <c r="F19" s="2043"/>
      <c r="G19" s="2043"/>
      <c r="H19" s="2043"/>
      <c r="I19" s="2043"/>
      <c r="J19" s="2043"/>
      <c r="K19" s="2044"/>
    </row>
    <row r="20" spans="1:11" s="290" customFormat="1" ht="15" customHeight="1" thickBot="1" x14ac:dyDescent="0.35">
      <c r="A20" s="2007"/>
      <c r="B20" s="2007"/>
      <c r="C20" s="2007"/>
      <c r="D20" s="2007"/>
      <c r="E20" s="2007"/>
      <c r="F20" s="2007"/>
      <c r="G20" s="2007"/>
      <c r="H20" s="2007"/>
      <c r="I20" s="2007"/>
      <c r="J20" s="2007"/>
      <c r="K20" s="2007"/>
    </row>
    <row r="21" spans="1:11" s="290" customFormat="1" ht="30" customHeight="1" x14ac:dyDescent="0.3">
      <c r="A21" s="296">
        <v>12</v>
      </c>
      <c r="B21" s="2058" t="s">
        <v>43</v>
      </c>
      <c r="C21" s="2059"/>
      <c r="D21" s="2060" t="s">
        <v>92</v>
      </c>
      <c r="E21" s="2061"/>
      <c r="F21" s="2061"/>
      <c r="G21" s="2061"/>
      <c r="H21" s="2061"/>
      <c r="I21" s="2061"/>
      <c r="J21" s="2061"/>
      <c r="K21" s="2062"/>
    </row>
    <row r="22" spans="1:11" s="290" customFormat="1" ht="30" customHeight="1" x14ac:dyDescent="0.2">
      <c r="A22" s="297">
        <v>13</v>
      </c>
      <c r="B22" s="2053" t="s">
        <v>44</v>
      </c>
      <c r="C22" s="2054"/>
      <c r="D22" s="2055" t="s">
        <v>318</v>
      </c>
      <c r="E22" s="2056"/>
      <c r="F22" s="2056"/>
      <c r="G22" s="2056"/>
      <c r="H22" s="2056"/>
      <c r="I22" s="2056"/>
      <c r="J22" s="2056"/>
      <c r="K22" s="2057"/>
    </row>
    <row r="23" spans="1:11" s="290" customFormat="1" ht="58.5" customHeight="1" x14ac:dyDescent="0.2">
      <c r="A23" s="297">
        <v>14</v>
      </c>
      <c r="B23" s="2053" t="s">
        <v>2</v>
      </c>
      <c r="C23" s="2054"/>
      <c r="D23" s="2055" t="s">
        <v>317</v>
      </c>
      <c r="E23" s="2056"/>
      <c r="F23" s="2056"/>
      <c r="G23" s="2056"/>
      <c r="H23" s="2056"/>
      <c r="I23" s="2056"/>
      <c r="J23" s="2056"/>
      <c r="K23" s="2057"/>
    </row>
    <row r="24" spans="1:11" s="290" customFormat="1" ht="93.75" customHeight="1" x14ac:dyDescent="0.2">
      <c r="A24" s="297">
        <v>15</v>
      </c>
      <c r="B24" s="2053" t="s">
        <v>54</v>
      </c>
      <c r="C24" s="2054"/>
      <c r="D24" s="2055" t="s">
        <v>670</v>
      </c>
      <c r="E24" s="2056"/>
      <c r="F24" s="2056"/>
      <c r="G24" s="2056"/>
      <c r="H24" s="2056"/>
      <c r="I24" s="2056"/>
      <c r="J24" s="2056"/>
      <c r="K24" s="2057"/>
    </row>
    <row r="25" spans="1:11" s="290" customFormat="1" ht="180.75" customHeight="1" x14ac:dyDescent="0.2">
      <c r="A25" s="297">
        <v>16</v>
      </c>
      <c r="B25" s="2053" t="s">
        <v>120</v>
      </c>
      <c r="C25" s="2054"/>
      <c r="D25" s="2055" t="s">
        <v>671</v>
      </c>
      <c r="E25" s="2056"/>
      <c r="F25" s="2056"/>
      <c r="G25" s="2056"/>
      <c r="H25" s="2056"/>
      <c r="I25" s="2056"/>
      <c r="J25" s="2056"/>
      <c r="K25" s="2057"/>
    </row>
    <row r="26" spans="1:11" s="290" customFormat="1" ht="398.25" customHeight="1" x14ac:dyDescent="0.2">
      <c r="A26" s="297">
        <v>17</v>
      </c>
      <c r="B26" s="2053" t="s">
        <v>133</v>
      </c>
      <c r="C26" s="2054"/>
      <c r="D26" s="2055" t="s">
        <v>672</v>
      </c>
      <c r="E26" s="2056"/>
      <c r="F26" s="2056"/>
      <c r="G26" s="2056"/>
      <c r="H26" s="2056"/>
      <c r="I26" s="2056"/>
      <c r="J26" s="2056"/>
      <c r="K26" s="2057"/>
    </row>
    <row r="27" spans="1:11" s="290" customFormat="1" ht="98.25" customHeight="1" thickBot="1" x14ac:dyDescent="0.25">
      <c r="A27" s="295">
        <v>18</v>
      </c>
      <c r="B27" s="2040" t="s">
        <v>134</v>
      </c>
      <c r="C27" s="2041"/>
      <c r="D27" s="2042" t="s">
        <v>673</v>
      </c>
      <c r="E27" s="2043"/>
      <c r="F27" s="2043"/>
      <c r="G27" s="2043"/>
      <c r="H27" s="2043"/>
      <c r="I27" s="2043"/>
      <c r="J27" s="2043"/>
      <c r="K27" s="2044"/>
    </row>
    <row r="28" spans="1:11" s="290" customFormat="1" ht="15.75" customHeight="1" thickBot="1" x14ac:dyDescent="0.35">
      <c r="A28" s="2007"/>
      <c r="B28" s="2007"/>
      <c r="C28" s="2007"/>
      <c r="D28" s="2007"/>
      <c r="E28" s="2007"/>
      <c r="F28" s="2007"/>
      <c r="G28" s="2007"/>
      <c r="H28" s="2007"/>
      <c r="I28" s="2007"/>
      <c r="J28" s="2007"/>
      <c r="K28" s="2007"/>
    </row>
    <row r="29" spans="1:11" s="290" customFormat="1" ht="102.75" customHeight="1" x14ac:dyDescent="0.2">
      <c r="A29" s="296">
        <v>19</v>
      </c>
      <c r="B29" s="2035" t="s">
        <v>7</v>
      </c>
      <c r="C29" s="2036"/>
      <c r="D29" s="2045" t="s">
        <v>674</v>
      </c>
      <c r="E29" s="2046"/>
      <c r="F29" s="2046"/>
      <c r="G29" s="2046"/>
      <c r="H29" s="2046"/>
      <c r="I29" s="2046"/>
      <c r="J29" s="2046"/>
      <c r="K29" s="2047"/>
    </row>
    <row r="30" spans="1:11" s="290" customFormat="1" ht="130.5" customHeight="1" x14ac:dyDescent="0.2">
      <c r="A30" s="297">
        <v>20</v>
      </c>
      <c r="B30" s="2048" t="s">
        <v>14</v>
      </c>
      <c r="C30" s="2049"/>
      <c r="D30" s="2050" t="s">
        <v>675</v>
      </c>
      <c r="E30" s="2051"/>
      <c r="F30" s="2051"/>
      <c r="G30" s="2051"/>
      <c r="H30" s="2051"/>
      <c r="I30" s="2051"/>
      <c r="J30" s="2051"/>
      <c r="K30" s="2052"/>
    </row>
    <row r="31" spans="1:11" s="290" customFormat="1" ht="158.25" customHeight="1" thickBot="1" x14ac:dyDescent="0.25">
      <c r="A31" s="298">
        <v>21</v>
      </c>
      <c r="B31" s="2033" t="s">
        <v>26</v>
      </c>
      <c r="C31" s="2034"/>
      <c r="D31" s="2028" t="s">
        <v>998</v>
      </c>
      <c r="E31" s="2029"/>
      <c r="F31" s="2029"/>
      <c r="G31" s="2029"/>
      <c r="H31" s="2029"/>
      <c r="I31" s="2029"/>
      <c r="J31" s="2029"/>
      <c r="K31" s="2030"/>
    </row>
    <row r="32" spans="1:11" s="290" customFormat="1" ht="14.45" thickBot="1" x14ac:dyDescent="0.35">
      <c r="A32" s="2007"/>
      <c r="B32" s="2007"/>
      <c r="C32" s="2007"/>
      <c r="D32" s="2007"/>
      <c r="E32" s="2007"/>
      <c r="F32" s="2007"/>
      <c r="G32" s="2007"/>
      <c r="H32" s="2007"/>
      <c r="I32" s="2007"/>
      <c r="J32" s="2007"/>
      <c r="K32" s="2007"/>
    </row>
    <row r="33" spans="1:11" s="290" customFormat="1" ht="60" customHeight="1" x14ac:dyDescent="0.2">
      <c r="A33" s="299">
        <v>22</v>
      </c>
      <c r="B33" s="2035" t="s">
        <v>55</v>
      </c>
      <c r="C33" s="2036"/>
      <c r="D33" s="2022" t="s">
        <v>141</v>
      </c>
      <c r="E33" s="2032"/>
      <c r="F33" s="2037" t="s">
        <v>315</v>
      </c>
      <c r="G33" s="2038"/>
      <c r="H33" s="2022" t="s">
        <v>109</v>
      </c>
      <c r="I33" s="2032"/>
      <c r="J33" s="2037" t="s">
        <v>648</v>
      </c>
      <c r="K33" s="2039"/>
    </row>
    <row r="34" spans="1:11" s="290" customFormat="1" ht="60" customHeight="1" thickBot="1" x14ac:dyDescent="0.25">
      <c r="A34" s="295">
        <v>23</v>
      </c>
      <c r="B34" s="2026" t="s">
        <v>121</v>
      </c>
      <c r="C34" s="2027"/>
      <c r="D34" s="2028" t="s">
        <v>404</v>
      </c>
      <c r="E34" s="2029"/>
      <c r="F34" s="2029"/>
      <c r="G34" s="2029"/>
      <c r="H34" s="2029"/>
      <c r="I34" s="2029"/>
      <c r="J34" s="2029"/>
      <c r="K34" s="2030"/>
    </row>
    <row r="35" spans="1:11" s="290" customFormat="1" ht="15" customHeight="1" thickBot="1" x14ac:dyDescent="0.35">
      <c r="A35" s="2007"/>
      <c r="B35" s="2007"/>
      <c r="C35" s="2007"/>
      <c r="D35" s="2007"/>
      <c r="E35" s="2007"/>
      <c r="F35" s="2007"/>
      <c r="G35" s="2007"/>
      <c r="H35" s="2007"/>
      <c r="I35" s="2007"/>
      <c r="J35" s="2007"/>
      <c r="K35" s="2007"/>
    </row>
    <row r="36" spans="1:11" s="290" customFormat="1" ht="30" customHeight="1" x14ac:dyDescent="0.2">
      <c r="A36" s="2031" t="s">
        <v>29</v>
      </c>
      <c r="B36" s="2023"/>
      <c r="C36" s="2032"/>
      <c r="D36" s="300">
        <v>2016</v>
      </c>
      <c r="E36" s="300">
        <v>2017</v>
      </c>
      <c r="F36" s="300">
        <v>2018</v>
      </c>
      <c r="G36" s="300">
        <v>2019</v>
      </c>
      <c r="H36" s="300">
        <v>2020</v>
      </c>
      <c r="I36" s="300" t="s">
        <v>310</v>
      </c>
      <c r="J36" s="300" t="s">
        <v>310</v>
      </c>
      <c r="K36" s="301" t="s">
        <v>101</v>
      </c>
    </row>
    <row r="37" spans="1:11" s="290" customFormat="1" ht="45" customHeight="1" x14ac:dyDescent="0.2">
      <c r="A37" s="297">
        <v>24</v>
      </c>
      <c r="B37" s="1070" t="s">
        <v>28</v>
      </c>
      <c r="C37" s="1070"/>
      <c r="D37" s="302">
        <v>356715</v>
      </c>
      <c r="E37" s="302">
        <v>1000000</v>
      </c>
      <c r="F37" s="302">
        <v>2500000</v>
      </c>
      <c r="G37" s="302">
        <v>4070285</v>
      </c>
      <c r="H37" s="302">
        <v>2045000</v>
      </c>
      <c r="I37" s="302"/>
      <c r="J37" s="302"/>
      <c r="K37" s="303">
        <f>SUM(D37:J37)</f>
        <v>9972000</v>
      </c>
    </row>
    <row r="38" spans="1:11" s="290" customFormat="1" ht="45" customHeight="1" x14ac:dyDescent="0.3">
      <c r="A38" s="297">
        <v>25</v>
      </c>
      <c r="B38" s="1070" t="s">
        <v>27</v>
      </c>
      <c r="C38" s="1070"/>
      <c r="D38" s="302">
        <v>356715</v>
      </c>
      <c r="E38" s="302">
        <v>1000000</v>
      </c>
      <c r="F38" s="302">
        <v>2500000</v>
      </c>
      <c r="G38" s="302">
        <v>4070285</v>
      </c>
      <c r="H38" s="302">
        <v>2045000</v>
      </c>
      <c r="I38" s="302"/>
      <c r="J38" s="302"/>
      <c r="K38" s="303">
        <f>SUM(D38:J38)</f>
        <v>9972000</v>
      </c>
    </row>
    <row r="39" spans="1:11" s="290" customFormat="1" ht="45" customHeight="1" x14ac:dyDescent="0.3">
      <c r="A39" s="297">
        <v>26</v>
      </c>
      <c r="B39" s="1070" t="s">
        <v>22</v>
      </c>
      <c r="C39" s="1070"/>
      <c r="D39" s="302">
        <v>285372</v>
      </c>
      <c r="E39" s="302">
        <v>800000</v>
      </c>
      <c r="F39" s="302">
        <v>2000000</v>
      </c>
      <c r="G39" s="302">
        <v>3256228</v>
      </c>
      <c r="H39" s="302">
        <v>1636000</v>
      </c>
      <c r="I39" s="302"/>
      <c r="J39" s="302"/>
      <c r="K39" s="303">
        <f>SUM(D39:J39)</f>
        <v>7977600</v>
      </c>
    </row>
    <row r="40" spans="1:11" s="290" customFormat="1" ht="45" customHeight="1" thickBot="1" x14ac:dyDescent="0.35">
      <c r="A40" s="295">
        <v>27</v>
      </c>
      <c r="B40" s="1071" t="s">
        <v>56</v>
      </c>
      <c r="C40" s="1071"/>
      <c r="D40" s="304">
        <f t="shared" ref="D40:K40" si="0">IF(D39=0,"",D39/D38*100)</f>
        <v>80</v>
      </c>
      <c r="E40" s="304">
        <f t="shared" si="0"/>
        <v>80</v>
      </c>
      <c r="F40" s="304">
        <f t="shared" si="0"/>
        <v>80</v>
      </c>
      <c r="G40" s="304">
        <f t="shared" si="0"/>
        <v>80</v>
      </c>
      <c r="H40" s="304">
        <f t="shared" si="0"/>
        <v>80</v>
      </c>
      <c r="I40" s="304" t="str">
        <f t="shared" si="0"/>
        <v/>
      </c>
      <c r="J40" s="304" t="str">
        <f t="shared" si="0"/>
        <v/>
      </c>
      <c r="K40" s="304">
        <f t="shared" si="0"/>
        <v>80</v>
      </c>
    </row>
    <row r="41" spans="1:11" s="290" customFormat="1" ht="13.5" thickBot="1" x14ac:dyDescent="0.25">
      <c r="A41" s="2007"/>
      <c r="B41" s="2007"/>
      <c r="C41" s="2007"/>
      <c r="D41" s="2007"/>
      <c r="E41" s="2007"/>
      <c r="F41" s="2007"/>
      <c r="G41" s="2007"/>
      <c r="H41" s="2007"/>
      <c r="I41" s="2007"/>
      <c r="J41" s="2007"/>
      <c r="K41" s="2007"/>
    </row>
    <row r="42" spans="1:11" s="290" customFormat="1" ht="30" customHeight="1" x14ac:dyDescent="0.2">
      <c r="A42" s="2008">
        <v>28</v>
      </c>
      <c r="B42" s="2022" t="s">
        <v>57</v>
      </c>
      <c r="C42" s="2023"/>
      <c r="D42" s="2023"/>
      <c r="E42" s="2023"/>
      <c r="F42" s="2023"/>
      <c r="G42" s="2023"/>
      <c r="H42" s="2023"/>
      <c r="I42" s="2023"/>
      <c r="J42" s="2023"/>
      <c r="K42" s="2024"/>
    </row>
    <row r="43" spans="1:11" s="290" customFormat="1" ht="30" customHeight="1" x14ac:dyDescent="0.2">
      <c r="A43" s="2009"/>
      <c r="B43" s="2014" t="s">
        <v>8</v>
      </c>
      <c r="C43" s="2015"/>
      <c r="D43" s="2014" t="s">
        <v>58</v>
      </c>
      <c r="E43" s="2025"/>
      <c r="F43" s="2025"/>
      <c r="G43" s="2025"/>
      <c r="H43" s="2025"/>
      <c r="I43" s="2015"/>
      <c r="J43" s="2014" t="s">
        <v>59</v>
      </c>
      <c r="K43" s="2016"/>
    </row>
    <row r="44" spans="1:11" s="290" customFormat="1" ht="138.75" customHeight="1" x14ac:dyDescent="0.2">
      <c r="A44" s="2009"/>
      <c r="B44" s="2017" t="s">
        <v>676</v>
      </c>
      <c r="C44" s="2019"/>
      <c r="D44" s="2017" t="s">
        <v>677</v>
      </c>
      <c r="E44" s="2018"/>
      <c r="F44" s="2018"/>
      <c r="G44" s="2018"/>
      <c r="H44" s="2018"/>
      <c r="I44" s="2019"/>
      <c r="J44" s="2020">
        <v>6927000</v>
      </c>
      <c r="K44" s="2021"/>
    </row>
    <row r="45" spans="1:11" s="290" customFormat="1" ht="146.25" customHeight="1" x14ac:dyDescent="0.2">
      <c r="A45" s="2009"/>
      <c r="B45" s="2017" t="s">
        <v>678</v>
      </c>
      <c r="C45" s="2019"/>
      <c r="D45" s="2017" t="s">
        <v>679</v>
      </c>
      <c r="E45" s="2018"/>
      <c r="F45" s="2018"/>
      <c r="G45" s="2018"/>
      <c r="H45" s="2018"/>
      <c r="I45" s="2019"/>
      <c r="J45" s="2020">
        <v>1000000</v>
      </c>
      <c r="K45" s="2021"/>
    </row>
    <row r="46" spans="1:11" s="290" customFormat="1" ht="57" customHeight="1" x14ac:dyDescent="0.2">
      <c r="A46" s="2009"/>
      <c r="B46" s="2017" t="s">
        <v>680</v>
      </c>
      <c r="C46" s="2019"/>
      <c r="D46" s="2017" t="s">
        <v>681</v>
      </c>
      <c r="E46" s="2018"/>
      <c r="F46" s="2018"/>
      <c r="G46" s="2018"/>
      <c r="H46" s="2018"/>
      <c r="I46" s="2019"/>
      <c r="J46" s="2020">
        <v>2045000</v>
      </c>
      <c r="K46" s="2021"/>
    </row>
    <row r="47" spans="1:11" s="290" customFormat="1" x14ac:dyDescent="0.2">
      <c r="A47" s="2009"/>
      <c r="B47" s="2017"/>
      <c r="C47" s="2019"/>
      <c r="D47" s="2017"/>
      <c r="E47" s="2018"/>
      <c r="F47" s="2018"/>
      <c r="G47" s="2018"/>
      <c r="H47" s="2018"/>
      <c r="I47" s="2019"/>
      <c r="J47" s="2020"/>
      <c r="K47" s="2021"/>
    </row>
    <row r="48" spans="1:11" s="290" customFormat="1" x14ac:dyDescent="0.2">
      <c r="A48" s="2009"/>
      <c r="B48" s="2017"/>
      <c r="C48" s="2019"/>
      <c r="D48" s="2017"/>
      <c r="E48" s="2018"/>
      <c r="F48" s="2018"/>
      <c r="G48" s="2018"/>
      <c r="H48" s="2018"/>
      <c r="I48" s="2019"/>
      <c r="J48" s="2020"/>
      <c r="K48" s="2021"/>
    </row>
    <row r="49" spans="1:11" s="290" customFormat="1" x14ac:dyDescent="0.2">
      <c r="A49" s="2009"/>
      <c r="B49" s="2017"/>
      <c r="C49" s="2019"/>
      <c r="D49" s="2017"/>
      <c r="E49" s="2018"/>
      <c r="F49" s="2018"/>
      <c r="G49" s="2018"/>
      <c r="H49" s="2018"/>
      <c r="I49" s="2019"/>
      <c r="J49" s="2020"/>
      <c r="K49" s="2021"/>
    </row>
    <row r="50" spans="1:11" s="290" customFormat="1" x14ac:dyDescent="0.2">
      <c r="A50" s="2009"/>
      <c r="B50" s="2017"/>
      <c r="C50" s="2019"/>
      <c r="D50" s="2017"/>
      <c r="E50" s="2018"/>
      <c r="F50" s="2018"/>
      <c r="G50" s="2018"/>
      <c r="H50" s="2018"/>
      <c r="I50" s="2019"/>
      <c r="J50" s="2020"/>
      <c r="K50" s="2021"/>
    </row>
    <row r="51" spans="1:11" s="290" customFormat="1" x14ac:dyDescent="0.2">
      <c r="A51" s="2009"/>
      <c r="B51" s="2017"/>
      <c r="C51" s="2019"/>
      <c r="D51" s="2017"/>
      <c r="E51" s="2018"/>
      <c r="F51" s="2018"/>
      <c r="G51" s="2018"/>
      <c r="H51" s="2018"/>
      <c r="I51" s="2019"/>
      <c r="J51" s="2020"/>
      <c r="K51" s="2021"/>
    </row>
    <row r="52" spans="1:11" s="290" customFormat="1" ht="13.5" thickBot="1" x14ac:dyDescent="0.25">
      <c r="A52" s="2009"/>
      <c r="B52" s="2017"/>
      <c r="C52" s="2019"/>
      <c r="D52" s="2017"/>
      <c r="E52" s="2018"/>
      <c r="F52" s="2018"/>
      <c r="G52" s="2018"/>
      <c r="H52" s="2018"/>
      <c r="I52" s="2019"/>
      <c r="J52" s="2020"/>
      <c r="K52" s="2021"/>
    </row>
    <row r="53" spans="1:11" s="290" customFormat="1" ht="15" customHeight="1" thickBot="1" x14ac:dyDescent="0.25">
      <c r="A53" s="2007"/>
      <c r="B53" s="2007"/>
      <c r="C53" s="2007"/>
      <c r="D53" s="2007"/>
      <c r="E53" s="2007"/>
      <c r="F53" s="2007"/>
      <c r="G53" s="2007"/>
      <c r="H53" s="2007"/>
      <c r="I53" s="2007"/>
      <c r="J53" s="2007"/>
      <c r="K53" s="2007"/>
    </row>
    <row r="54" spans="1:11" s="290" customFormat="1" ht="30" customHeight="1" x14ac:dyDescent="0.2">
      <c r="A54" s="2008">
        <v>29</v>
      </c>
      <c r="B54" s="2011" t="s">
        <v>106</v>
      </c>
      <c r="C54" s="2012"/>
      <c r="D54" s="2012"/>
      <c r="E54" s="2012"/>
      <c r="F54" s="2012"/>
      <c r="G54" s="2012"/>
      <c r="H54" s="2012"/>
      <c r="I54" s="2012"/>
      <c r="J54" s="2012"/>
      <c r="K54" s="2013"/>
    </row>
    <row r="55" spans="1:11" s="290" customFormat="1" ht="66" customHeight="1" x14ac:dyDescent="0.2">
      <c r="A55" s="2009"/>
      <c r="B55" s="2014" t="s">
        <v>102</v>
      </c>
      <c r="C55" s="2015"/>
      <c r="D55" s="2014" t="s">
        <v>60</v>
      </c>
      <c r="E55" s="2015"/>
      <c r="F55" s="2014" t="s">
        <v>24</v>
      </c>
      <c r="G55" s="2015"/>
      <c r="H55" s="2014" t="s">
        <v>130</v>
      </c>
      <c r="I55" s="2015"/>
      <c r="J55" s="2014" t="s">
        <v>104</v>
      </c>
      <c r="K55" s="2016"/>
    </row>
    <row r="56" spans="1:11" s="290" customFormat="1" ht="35.25" customHeight="1" x14ac:dyDescent="0.2">
      <c r="A56" s="2009"/>
      <c r="B56" s="1995" t="s">
        <v>181</v>
      </c>
      <c r="C56" s="1996"/>
      <c r="D56" s="1997" t="s">
        <v>182</v>
      </c>
      <c r="E56" s="1998"/>
      <c r="F56" s="1997" t="s">
        <v>183</v>
      </c>
      <c r="G56" s="1998"/>
      <c r="H56" s="2005">
        <v>10000</v>
      </c>
      <c r="I56" s="2006"/>
      <c r="J56" s="2001">
        <v>140211</v>
      </c>
      <c r="K56" s="2002"/>
    </row>
    <row r="57" spans="1:11" s="290" customFormat="1" ht="30" customHeight="1" x14ac:dyDescent="0.2">
      <c r="A57" s="2009"/>
      <c r="B57" s="1995" t="s">
        <v>184</v>
      </c>
      <c r="C57" s="1996"/>
      <c r="D57" s="1997" t="s">
        <v>185</v>
      </c>
      <c r="E57" s="1998"/>
      <c r="F57" s="1997" t="s">
        <v>186</v>
      </c>
      <c r="G57" s="1998"/>
      <c r="H57" s="1999">
        <v>1</v>
      </c>
      <c r="I57" s="2000"/>
      <c r="J57" s="2001">
        <v>11</v>
      </c>
      <c r="K57" s="2002"/>
    </row>
    <row r="58" spans="1:11" s="290" customFormat="1" ht="111" customHeight="1" x14ac:dyDescent="0.2">
      <c r="A58" s="2010"/>
      <c r="B58" s="1995" t="s">
        <v>309</v>
      </c>
      <c r="C58" s="1996"/>
      <c r="D58" s="1997" t="s">
        <v>185</v>
      </c>
      <c r="E58" s="1998"/>
      <c r="F58" s="1997" t="s">
        <v>186</v>
      </c>
      <c r="G58" s="1998"/>
      <c r="H58" s="1999">
        <v>1</v>
      </c>
      <c r="I58" s="2000"/>
      <c r="J58" s="2001">
        <v>11</v>
      </c>
      <c r="K58" s="2002"/>
    </row>
    <row r="59" spans="1:11" s="290" customFormat="1" ht="30" customHeight="1" x14ac:dyDescent="0.2">
      <c r="A59" s="305"/>
      <c r="B59" s="1995" t="s">
        <v>194</v>
      </c>
      <c r="C59" s="1996"/>
      <c r="D59" s="1997" t="s">
        <v>185</v>
      </c>
      <c r="E59" s="1998"/>
      <c r="F59" s="1997" t="s">
        <v>187</v>
      </c>
      <c r="G59" s="1998"/>
      <c r="H59" s="2003">
        <v>2045000</v>
      </c>
      <c r="I59" s="2004"/>
      <c r="J59" s="2001">
        <v>40000000</v>
      </c>
      <c r="K59" s="2002"/>
    </row>
    <row r="60" spans="1:11" s="290" customFormat="1" ht="30" customHeight="1" x14ac:dyDescent="0.2">
      <c r="A60" s="305"/>
      <c r="B60" s="1995" t="s">
        <v>188</v>
      </c>
      <c r="C60" s="1996"/>
      <c r="D60" s="1997" t="s">
        <v>185</v>
      </c>
      <c r="E60" s="1998"/>
      <c r="F60" s="1997" t="s">
        <v>186</v>
      </c>
      <c r="G60" s="1998"/>
      <c r="H60" s="1999">
        <v>1</v>
      </c>
      <c r="I60" s="2000"/>
      <c r="J60" s="2001">
        <v>4</v>
      </c>
      <c r="K60" s="2002"/>
    </row>
    <row r="61" spans="1:11" s="290" customFormat="1" ht="30" customHeight="1" x14ac:dyDescent="0.2">
      <c r="A61" s="305"/>
      <c r="B61" s="1995" t="s">
        <v>189</v>
      </c>
      <c r="C61" s="1996"/>
      <c r="D61" s="1997" t="s">
        <v>185</v>
      </c>
      <c r="E61" s="1998"/>
      <c r="F61" s="1997" t="s">
        <v>186</v>
      </c>
      <c r="G61" s="1998"/>
      <c r="H61" s="1999">
        <v>0</v>
      </c>
      <c r="I61" s="2000"/>
      <c r="J61" s="2001">
        <v>2</v>
      </c>
      <c r="K61" s="2002"/>
    </row>
    <row r="62" spans="1:11" s="290" customFormat="1" ht="51" customHeight="1" x14ac:dyDescent="0.2">
      <c r="A62" s="305"/>
      <c r="B62" s="1995" t="s">
        <v>190</v>
      </c>
      <c r="C62" s="1996"/>
      <c r="D62" s="1997" t="s">
        <v>182</v>
      </c>
      <c r="E62" s="1998"/>
      <c r="F62" s="1997" t="s">
        <v>191</v>
      </c>
      <c r="G62" s="1998"/>
      <c r="H62" s="1999">
        <v>0</v>
      </c>
      <c r="I62" s="2000"/>
      <c r="J62" s="2001"/>
      <c r="K62" s="2002"/>
    </row>
    <row r="63" spans="1:11" s="290" customFormat="1" ht="41.25" customHeight="1" x14ac:dyDescent="0.2">
      <c r="A63" s="305"/>
      <c r="B63" s="1995" t="s">
        <v>192</v>
      </c>
      <c r="C63" s="1996"/>
      <c r="D63" s="1997" t="s">
        <v>182</v>
      </c>
      <c r="E63" s="1998"/>
      <c r="F63" s="1997" t="s">
        <v>191</v>
      </c>
      <c r="G63" s="1998"/>
      <c r="H63" s="1999">
        <v>0</v>
      </c>
      <c r="I63" s="2000"/>
      <c r="J63" s="2001"/>
      <c r="K63" s="2002"/>
    </row>
    <row r="64" spans="1:11" s="290" customFormat="1" ht="46.5" customHeight="1" x14ac:dyDescent="0.2">
      <c r="A64" s="305"/>
      <c r="B64" s="1995" t="s">
        <v>193</v>
      </c>
      <c r="C64" s="1996"/>
      <c r="D64" s="1997" t="s">
        <v>185</v>
      </c>
      <c r="E64" s="1998"/>
      <c r="F64" s="1997" t="s">
        <v>186</v>
      </c>
      <c r="G64" s="1998"/>
      <c r="H64" s="1999">
        <v>1</v>
      </c>
      <c r="I64" s="2000"/>
      <c r="J64" s="2001"/>
      <c r="K64" s="2002"/>
    </row>
    <row r="65" spans="1:11" s="290" customFormat="1" ht="13.5" thickBot="1" x14ac:dyDescent="0.25"/>
    <row r="66" spans="1:11" s="290" customFormat="1" ht="30" customHeight="1" thickBot="1" x14ac:dyDescent="0.25">
      <c r="A66" s="306">
        <v>30</v>
      </c>
      <c r="B66" s="1990" t="s">
        <v>15</v>
      </c>
      <c r="C66" s="1991"/>
      <c r="D66" s="1992" t="s">
        <v>132</v>
      </c>
      <c r="E66" s="1993"/>
      <c r="F66" s="1993"/>
      <c r="G66" s="1993"/>
      <c r="H66" s="1993"/>
      <c r="I66" s="1993"/>
      <c r="J66" s="1993"/>
      <c r="K66" s="1994"/>
    </row>
    <row r="95" spans="1:1" x14ac:dyDescent="0.2">
      <c r="A95" s="307" t="s">
        <v>504</v>
      </c>
    </row>
    <row r="96" spans="1:1" x14ac:dyDescent="0.2">
      <c r="A96" s="307" t="s">
        <v>116</v>
      </c>
    </row>
    <row r="97" spans="1:1" x14ac:dyDescent="0.2">
      <c r="A97" s="307" t="s">
        <v>505</v>
      </c>
    </row>
    <row r="98" spans="1:1" x14ac:dyDescent="0.2">
      <c r="A98" s="307" t="s">
        <v>506</v>
      </c>
    </row>
    <row r="99" spans="1:1" x14ac:dyDescent="0.2">
      <c r="A99" s="307" t="s">
        <v>507</v>
      </c>
    </row>
    <row r="100" spans="1:1" x14ac:dyDescent="0.2">
      <c r="A100" s="307" t="s">
        <v>508</v>
      </c>
    </row>
    <row r="101" spans="1:1" x14ac:dyDescent="0.2">
      <c r="A101" s="307" t="s">
        <v>509</v>
      </c>
    </row>
    <row r="102" spans="1:1" x14ac:dyDescent="0.2">
      <c r="A102" s="307" t="s">
        <v>510</v>
      </c>
    </row>
    <row r="103" spans="1:1" x14ac:dyDescent="0.2">
      <c r="A103" s="307" t="s">
        <v>511</v>
      </c>
    </row>
    <row r="104" spans="1:1" x14ac:dyDescent="0.2">
      <c r="A104" s="307" t="s">
        <v>512</v>
      </c>
    </row>
    <row r="105" spans="1:1" x14ac:dyDescent="0.2">
      <c r="A105" s="307" t="s">
        <v>513</v>
      </c>
    </row>
    <row r="106" spans="1:1" x14ac:dyDescent="0.2">
      <c r="A106" s="307" t="s">
        <v>514</v>
      </c>
    </row>
    <row r="107" spans="1:1" x14ac:dyDescent="0.2">
      <c r="A107" s="307" t="s">
        <v>515</v>
      </c>
    </row>
    <row r="108" spans="1:1" x14ac:dyDescent="0.2">
      <c r="A108" s="307" t="s">
        <v>516</v>
      </c>
    </row>
    <row r="109" spans="1:1" x14ac:dyDescent="0.2">
      <c r="A109" s="307" t="s">
        <v>517</v>
      </c>
    </row>
    <row r="110" spans="1:1" x14ac:dyDescent="0.2">
      <c r="A110" s="307" t="s">
        <v>518</v>
      </c>
    </row>
    <row r="111" spans="1:1" x14ac:dyDescent="0.2">
      <c r="A111" s="307" t="s">
        <v>519</v>
      </c>
    </row>
    <row r="112" spans="1:1" x14ac:dyDescent="0.2">
      <c r="A112" s="307" t="s">
        <v>520</v>
      </c>
    </row>
    <row r="113" spans="1:1" ht="15" x14ac:dyDescent="0.25">
      <c r="A113" s="175"/>
    </row>
    <row r="114" spans="1:1" ht="15" x14ac:dyDescent="0.25">
      <c r="A114" s="175"/>
    </row>
    <row r="115" spans="1:1" x14ac:dyDescent="0.2">
      <c r="A115" s="308" t="s">
        <v>178</v>
      </c>
    </row>
    <row r="116" spans="1:1" x14ac:dyDescent="0.2">
      <c r="A116" s="308" t="s">
        <v>521</v>
      </c>
    </row>
    <row r="117" spans="1:1" x14ac:dyDescent="0.2">
      <c r="A117" s="308" t="s">
        <v>522</v>
      </c>
    </row>
    <row r="118" spans="1:1" x14ac:dyDescent="0.2">
      <c r="A118" s="308" t="s">
        <v>523</v>
      </c>
    </row>
    <row r="119" spans="1:1" ht="15" x14ac:dyDescent="0.25">
      <c r="A119" s="175"/>
    </row>
    <row r="120" spans="1:1" ht="15" x14ac:dyDescent="0.25">
      <c r="A120" s="175"/>
    </row>
    <row r="121" spans="1:1" x14ac:dyDescent="0.2">
      <c r="A121" s="307" t="s">
        <v>524</v>
      </c>
    </row>
    <row r="122" spans="1:1" x14ac:dyDescent="0.2">
      <c r="A122" s="307" t="s">
        <v>525</v>
      </c>
    </row>
    <row r="123" spans="1:1" x14ac:dyDescent="0.2">
      <c r="A123" s="307" t="s">
        <v>526</v>
      </c>
    </row>
    <row r="124" spans="1:1" x14ac:dyDescent="0.2">
      <c r="A124" s="307" t="s">
        <v>527</v>
      </c>
    </row>
    <row r="125" spans="1:1" x14ac:dyDescent="0.2">
      <c r="A125" s="307" t="s">
        <v>528</v>
      </c>
    </row>
    <row r="126" spans="1:1" x14ac:dyDescent="0.2">
      <c r="A126" s="307" t="s">
        <v>493</v>
      </c>
    </row>
    <row r="127" spans="1:1" x14ac:dyDescent="0.2">
      <c r="A127" s="307" t="s">
        <v>529</v>
      </c>
    </row>
    <row r="128" spans="1:1" x14ac:dyDescent="0.2">
      <c r="A128" s="307" t="s">
        <v>530</v>
      </c>
    </row>
    <row r="129" spans="1:1" x14ac:dyDescent="0.2">
      <c r="A129" s="307" t="s">
        <v>531</v>
      </c>
    </row>
    <row r="130" spans="1:1" x14ac:dyDescent="0.2">
      <c r="A130" s="307" t="s">
        <v>319</v>
      </c>
    </row>
    <row r="131" spans="1:1" x14ac:dyDescent="0.2">
      <c r="A131" s="307" t="s">
        <v>532</v>
      </c>
    </row>
    <row r="132" spans="1:1" x14ac:dyDescent="0.2">
      <c r="A132" s="307" t="s">
        <v>533</v>
      </c>
    </row>
    <row r="133" spans="1:1" x14ac:dyDescent="0.2">
      <c r="A133" s="307" t="s">
        <v>534</v>
      </c>
    </row>
    <row r="134" spans="1:1" x14ac:dyDescent="0.2">
      <c r="A134" s="307" t="s">
        <v>535</v>
      </c>
    </row>
    <row r="135" spans="1:1" x14ac:dyDescent="0.2">
      <c r="A135" s="307" t="s">
        <v>536</v>
      </c>
    </row>
    <row r="136" spans="1:1" x14ac:dyDescent="0.2">
      <c r="A136" s="307" t="s">
        <v>537</v>
      </c>
    </row>
    <row r="137" spans="1:1" x14ac:dyDescent="0.2">
      <c r="A137" s="307" t="s">
        <v>538</v>
      </c>
    </row>
    <row r="138" spans="1:1" x14ac:dyDescent="0.2">
      <c r="A138" s="307" t="s">
        <v>539</v>
      </c>
    </row>
    <row r="139" spans="1:1" x14ac:dyDescent="0.2">
      <c r="A139" s="307" t="s">
        <v>540</v>
      </c>
    </row>
    <row r="140" spans="1:1" x14ac:dyDescent="0.2">
      <c r="A140" s="307" t="s">
        <v>541</v>
      </c>
    </row>
    <row r="141" spans="1:1" x14ac:dyDescent="0.2">
      <c r="A141" s="307" t="s">
        <v>542</v>
      </c>
    </row>
    <row r="142" spans="1:1" x14ac:dyDescent="0.2">
      <c r="A142" s="307" t="s">
        <v>543</v>
      </c>
    </row>
    <row r="143" spans="1:1" x14ac:dyDescent="0.2">
      <c r="A143" s="307" t="s">
        <v>544</v>
      </c>
    </row>
    <row r="144" spans="1:1" x14ac:dyDescent="0.2">
      <c r="A144" s="307" t="s">
        <v>545</v>
      </c>
    </row>
    <row r="145" spans="1:1" x14ac:dyDescent="0.2">
      <c r="A145" s="307" t="s">
        <v>546</v>
      </c>
    </row>
    <row r="146" spans="1:1" x14ac:dyDescent="0.2">
      <c r="A146" s="307" t="s">
        <v>547</v>
      </c>
    </row>
    <row r="147" spans="1:1" x14ac:dyDescent="0.2">
      <c r="A147" s="307" t="s">
        <v>548</v>
      </c>
    </row>
    <row r="148" spans="1:1" x14ac:dyDescent="0.2">
      <c r="A148" s="307" t="s">
        <v>549</v>
      </c>
    </row>
    <row r="149" spans="1:1" x14ac:dyDescent="0.2">
      <c r="A149" s="307" t="s">
        <v>550</v>
      </c>
    </row>
    <row r="150" spans="1:1" x14ac:dyDescent="0.2">
      <c r="A150" s="307" t="s">
        <v>551</v>
      </c>
    </row>
    <row r="151" spans="1:1" x14ac:dyDescent="0.2">
      <c r="A151" s="307" t="s">
        <v>552</v>
      </c>
    </row>
    <row r="152" spans="1:1" x14ac:dyDescent="0.2">
      <c r="A152" s="307" t="s">
        <v>553</v>
      </c>
    </row>
    <row r="153" spans="1:1" x14ac:dyDescent="0.2">
      <c r="A153" s="307" t="s">
        <v>554</v>
      </c>
    </row>
    <row r="154" spans="1:1" x14ac:dyDescent="0.2">
      <c r="A154" s="307" t="s">
        <v>555</v>
      </c>
    </row>
    <row r="155" spans="1:1" x14ac:dyDescent="0.2">
      <c r="A155" s="307" t="s">
        <v>556</v>
      </c>
    </row>
    <row r="156" spans="1:1" x14ac:dyDescent="0.2">
      <c r="A156" s="307" t="s">
        <v>557</v>
      </c>
    </row>
    <row r="157" spans="1:1" x14ac:dyDescent="0.2">
      <c r="A157" s="307" t="s">
        <v>558</v>
      </c>
    </row>
    <row r="158" spans="1:1" ht="15" x14ac:dyDescent="0.25">
      <c r="A158" s="175"/>
    </row>
    <row r="159" spans="1:1" ht="15" x14ac:dyDescent="0.25">
      <c r="A159" s="175"/>
    </row>
    <row r="160" spans="1:1" x14ac:dyDescent="0.2">
      <c r="A160" s="309" t="s">
        <v>92</v>
      </c>
    </row>
    <row r="161" spans="1:1" x14ac:dyDescent="0.2">
      <c r="A161" s="309" t="s">
        <v>93</v>
      </c>
    </row>
    <row r="162" spans="1:1" ht="15" x14ac:dyDescent="0.25">
      <c r="A162" s="175"/>
    </row>
    <row r="163" spans="1:1" ht="15" x14ac:dyDescent="0.25">
      <c r="A163" s="175"/>
    </row>
    <row r="164" spans="1:1" x14ac:dyDescent="0.2">
      <c r="A164" s="309" t="s">
        <v>559</v>
      </c>
    </row>
    <row r="165" spans="1:1" x14ac:dyDescent="0.2">
      <c r="A165" s="309" t="s">
        <v>560</v>
      </c>
    </row>
    <row r="166" spans="1:1" x14ac:dyDescent="0.2">
      <c r="A166" s="309" t="s">
        <v>318</v>
      </c>
    </row>
    <row r="167" spans="1:1" x14ac:dyDescent="0.2">
      <c r="A167" s="309" t="s">
        <v>561</v>
      </c>
    </row>
    <row r="168" spans="1:1" ht="15" x14ac:dyDescent="0.25">
      <c r="A168" s="175"/>
    </row>
    <row r="169" spans="1:1" ht="15" x14ac:dyDescent="0.25">
      <c r="A169" s="175"/>
    </row>
    <row r="170" spans="1:1" x14ac:dyDescent="0.2">
      <c r="A170" s="309" t="s">
        <v>562</v>
      </c>
    </row>
    <row r="171" spans="1:1" x14ac:dyDescent="0.2">
      <c r="A171" s="309" t="s">
        <v>563</v>
      </c>
    </row>
    <row r="172" spans="1:1" x14ac:dyDescent="0.2">
      <c r="A172" s="309" t="s">
        <v>317</v>
      </c>
    </row>
    <row r="173" spans="1:1" x14ac:dyDescent="0.2">
      <c r="A173" s="309" t="s">
        <v>564</v>
      </c>
    </row>
    <row r="174" spans="1:1" x14ac:dyDescent="0.2">
      <c r="A174" s="309" t="s">
        <v>565</v>
      </c>
    </row>
    <row r="175" spans="1:1" x14ac:dyDescent="0.2">
      <c r="A175" s="309" t="s">
        <v>566</v>
      </c>
    </row>
  </sheetData>
  <mergeCells count="159">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58"/>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4:C64"/>
    <mergeCell ref="D64:E64"/>
    <mergeCell ref="F64:G64"/>
    <mergeCell ref="H64:I64"/>
    <mergeCell ref="J64:K64"/>
    <mergeCell ref="B66:C66"/>
    <mergeCell ref="D66:K66"/>
    <mergeCell ref="B62:C62"/>
    <mergeCell ref="D62:E62"/>
    <mergeCell ref="F62:G62"/>
    <mergeCell ref="H62:I62"/>
    <mergeCell ref="J62:K62"/>
    <mergeCell ref="B63:C63"/>
    <mergeCell ref="D63:E63"/>
    <mergeCell ref="F63:G63"/>
    <mergeCell ref="H63:I63"/>
    <mergeCell ref="J63:K63"/>
  </mergeCells>
  <conditionalFormatting sqref="F33:G33 J33:K33">
    <cfRule type="containsText" dxfId="38" priority="4" stopIfTrue="1" operator="containsText" text="wybierz">
      <formula>NOT(ISERROR(SEARCH("wybierz",F33)))</formula>
    </cfRule>
  </conditionalFormatting>
  <conditionalFormatting sqref="D22:D24">
    <cfRule type="containsText" dxfId="37" priority="3" stopIfTrue="1" operator="containsText" text="wybierz">
      <formula>NOT(ISERROR(SEARCH("wybierz",D22)))</formula>
    </cfRule>
  </conditionalFormatting>
  <conditionalFormatting sqref="D25">
    <cfRule type="containsText" dxfId="36" priority="2" stopIfTrue="1" operator="containsText" text="wybierz">
      <formula>NOT(ISERROR(SEARCH("wybierz",D25)))</formula>
    </cfRule>
  </conditionalFormatting>
  <conditionalFormatting sqref="D26">
    <cfRule type="containsText" dxfId="35" priority="1" stopIfTrue="1" operator="containsText" text="wybierz">
      <formula>NOT(ISERROR(SEARCH("wybierz",D26)))</formula>
    </cfRule>
  </conditionalFormatting>
  <dataValidations count="6">
    <dataValidation type="list" allowBlank="1" showInputMessage="1" showErrorMessage="1" prompt="wybierz Cel Tematyczny" sqref="HF22:HM22 RB22:RI22 AAX22:ABE22 AKT22:ALA22 AUP22:AUW22 BEL22:BES22 BOH22:BOO22 BYD22:BYK22 CHZ22:CIG22 CRV22:CSC22 DBR22:DBY22 DLN22:DLU22 DVJ22:DVQ22 EFF22:EFM22 EPB22:EPI22 EYX22:EZE22 FIT22:FJA22 FSP22:FSW22 GCL22:GCS22 GMH22:GMO22 GWD22:GWK22 HFZ22:HGG22 HPV22:HQC22 HZR22:HZY22 IJN22:IJU22 ITJ22:ITQ22 JDF22:JDM22 JNB22:JNI22 JWX22:JXE22 KGT22:KHA22 KQP22:KQW22 LAL22:LAS22 LKH22:LKO22 LUD22:LUK22 MDZ22:MEG22 MNV22:MOC22 MXR22:MXY22 NHN22:NHU22 NRJ22:NRQ22 OBF22:OBM22 OLB22:OLI22 OUX22:OVE22 PET22:PFA22 POP22:POW22 PYL22:PYS22 QIH22:QIO22 QSD22:QSK22 RBZ22:RCG22 RLV22:RMC22 RVR22:RVY22 SFN22:SFU22 SPJ22:SPQ22 SZF22:SZM22 TJB22:TJI22 TSX22:TTE22 UCT22:UDA22 UMP22:UMW22 UWL22:UWS22 VGH22:VGO22 VQD22:VQK22 VZZ22:WAG22 WJV22:WKC22 WTR22:WTY22 XDN22:XDU22 HF65558:HM65558 RB65558:RI65558 AAX65558:ABE65558 AKT65558:ALA65558 AUP65558:AUW65558 BEL65558:BES65558 BOH65558:BOO65558 BYD65558:BYK65558 CHZ65558:CIG65558 CRV65558:CSC65558 DBR65558:DBY65558 DLN65558:DLU65558 DVJ65558:DVQ65558 EFF65558:EFM65558 EPB65558:EPI65558 EYX65558:EZE65558 FIT65558:FJA65558 FSP65558:FSW65558 GCL65558:GCS65558 GMH65558:GMO65558 GWD65558:GWK65558 HFZ65558:HGG65558 HPV65558:HQC65558 HZR65558:HZY65558 IJN65558:IJU65558 ITJ65558:ITQ65558 JDF65558:JDM65558 JNB65558:JNI65558 JWX65558:JXE65558 KGT65558:KHA65558 KQP65558:KQW65558 LAL65558:LAS65558 LKH65558:LKO65558 LUD65558:LUK65558 MDZ65558:MEG65558 MNV65558:MOC65558 MXR65558:MXY65558 NHN65558:NHU65558 NRJ65558:NRQ65558 OBF65558:OBM65558 OLB65558:OLI65558 OUX65558:OVE65558 PET65558:PFA65558 POP65558:POW65558 PYL65558:PYS65558 QIH65558:QIO65558 QSD65558:QSK65558 RBZ65558:RCG65558 RLV65558:RMC65558 RVR65558:RVY65558 SFN65558:SFU65558 SPJ65558:SPQ65558 SZF65558:SZM65558 TJB65558:TJI65558 TSX65558:TTE65558 UCT65558:UDA65558 UMP65558:UMW65558 UWL65558:UWS65558 VGH65558:VGO65558 VQD65558:VQK65558 VZZ65558:WAG65558 WJV65558:WKC65558 WTR65558:WTY65558 XDN65558:XDU65558 HF131094:HM131094 RB131094:RI131094 AAX131094:ABE131094 AKT131094:ALA131094 AUP131094:AUW131094 BEL131094:BES131094 BOH131094:BOO131094 BYD131094:BYK131094 CHZ131094:CIG131094 CRV131094:CSC131094 DBR131094:DBY131094 DLN131094:DLU131094 DVJ131094:DVQ131094 EFF131094:EFM131094 EPB131094:EPI131094 EYX131094:EZE131094 FIT131094:FJA131094 FSP131094:FSW131094 GCL131094:GCS131094 GMH131094:GMO131094 GWD131094:GWK131094 HFZ131094:HGG131094 HPV131094:HQC131094 HZR131094:HZY131094 IJN131094:IJU131094 ITJ131094:ITQ131094 JDF131094:JDM131094 JNB131094:JNI131094 JWX131094:JXE131094 KGT131094:KHA131094 KQP131094:KQW131094 LAL131094:LAS131094 LKH131094:LKO131094 LUD131094:LUK131094 MDZ131094:MEG131094 MNV131094:MOC131094 MXR131094:MXY131094 NHN131094:NHU131094 NRJ131094:NRQ131094 OBF131094:OBM131094 OLB131094:OLI131094 OUX131094:OVE131094 PET131094:PFA131094 POP131094:POW131094 PYL131094:PYS131094 QIH131094:QIO131094 QSD131094:QSK131094 RBZ131094:RCG131094 RLV131094:RMC131094 RVR131094:RVY131094 SFN131094:SFU131094 SPJ131094:SPQ131094 SZF131094:SZM131094 TJB131094:TJI131094 TSX131094:TTE131094 UCT131094:UDA131094 UMP131094:UMW131094 UWL131094:UWS131094 VGH131094:VGO131094 VQD131094:VQK131094 VZZ131094:WAG131094 WJV131094:WKC131094 WTR131094:WTY131094 XDN131094:XDU131094 HF196630:HM196630 RB196630:RI196630 AAX196630:ABE196630 AKT196630:ALA196630 AUP196630:AUW196630 BEL196630:BES196630 BOH196630:BOO196630 BYD196630:BYK196630 CHZ196630:CIG196630 CRV196630:CSC196630 DBR196630:DBY196630 DLN196630:DLU196630 DVJ196630:DVQ196630 EFF196630:EFM196630 EPB196630:EPI196630 EYX196630:EZE196630 FIT196630:FJA196630 FSP196630:FSW196630 GCL196630:GCS196630 GMH196630:GMO196630 GWD196630:GWK196630 HFZ196630:HGG196630 HPV196630:HQC196630 HZR196630:HZY196630 IJN196630:IJU196630 ITJ196630:ITQ196630 JDF196630:JDM196630 JNB196630:JNI196630 JWX196630:JXE196630 KGT196630:KHA196630 KQP196630:KQW196630 LAL196630:LAS196630 LKH196630:LKO196630 LUD196630:LUK196630 MDZ196630:MEG196630 MNV196630:MOC196630 MXR196630:MXY196630 NHN196630:NHU196630 NRJ196630:NRQ196630 OBF196630:OBM196630 OLB196630:OLI196630 OUX196630:OVE196630 PET196630:PFA196630 POP196630:POW196630 PYL196630:PYS196630 QIH196630:QIO196630 QSD196630:QSK196630 RBZ196630:RCG196630 RLV196630:RMC196630 RVR196630:RVY196630 SFN196630:SFU196630 SPJ196630:SPQ196630 SZF196630:SZM196630 TJB196630:TJI196630 TSX196630:TTE196630 UCT196630:UDA196630 UMP196630:UMW196630 UWL196630:UWS196630 VGH196630:VGO196630 VQD196630:VQK196630 VZZ196630:WAG196630 WJV196630:WKC196630 WTR196630:WTY196630 XDN196630:XDU196630 HF262166:HM262166 RB262166:RI262166 AAX262166:ABE262166 AKT262166:ALA262166 AUP262166:AUW262166 BEL262166:BES262166 BOH262166:BOO262166 BYD262166:BYK262166 CHZ262166:CIG262166 CRV262166:CSC262166 DBR262166:DBY262166 DLN262166:DLU262166 DVJ262166:DVQ262166 EFF262166:EFM262166 EPB262166:EPI262166 EYX262166:EZE262166 FIT262166:FJA262166 FSP262166:FSW262166 GCL262166:GCS262166 GMH262166:GMO262166 GWD262166:GWK262166 HFZ262166:HGG262166 HPV262166:HQC262166 HZR262166:HZY262166 IJN262166:IJU262166 ITJ262166:ITQ262166 JDF262166:JDM262166 JNB262166:JNI262166 JWX262166:JXE262166 KGT262166:KHA262166 KQP262166:KQW262166 LAL262166:LAS262166 LKH262166:LKO262166 LUD262166:LUK262166 MDZ262166:MEG262166 MNV262166:MOC262166 MXR262166:MXY262166 NHN262166:NHU262166 NRJ262166:NRQ262166 OBF262166:OBM262166 OLB262166:OLI262166 OUX262166:OVE262166 PET262166:PFA262166 POP262166:POW262166 PYL262166:PYS262166 QIH262166:QIO262166 QSD262166:QSK262166 RBZ262166:RCG262166 RLV262166:RMC262166 RVR262166:RVY262166 SFN262166:SFU262166 SPJ262166:SPQ262166 SZF262166:SZM262166 TJB262166:TJI262166 TSX262166:TTE262166 UCT262166:UDA262166 UMP262166:UMW262166 UWL262166:UWS262166 VGH262166:VGO262166 VQD262166:VQK262166 VZZ262166:WAG262166 WJV262166:WKC262166 WTR262166:WTY262166 XDN262166:XDU262166 HF327702:HM327702 RB327702:RI327702 AAX327702:ABE327702 AKT327702:ALA327702 AUP327702:AUW327702 BEL327702:BES327702 BOH327702:BOO327702 BYD327702:BYK327702 CHZ327702:CIG327702 CRV327702:CSC327702 DBR327702:DBY327702 DLN327702:DLU327702 DVJ327702:DVQ327702 EFF327702:EFM327702 EPB327702:EPI327702 EYX327702:EZE327702 FIT327702:FJA327702 FSP327702:FSW327702 GCL327702:GCS327702 GMH327702:GMO327702 GWD327702:GWK327702 HFZ327702:HGG327702 HPV327702:HQC327702 HZR327702:HZY327702 IJN327702:IJU327702 ITJ327702:ITQ327702 JDF327702:JDM327702 JNB327702:JNI327702 JWX327702:JXE327702 KGT327702:KHA327702 KQP327702:KQW327702 LAL327702:LAS327702 LKH327702:LKO327702 LUD327702:LUK327702 MDZ327702:MEG327702 MNV327702:MOC327702 MXR327702:MXY327702 NHN327702:NHU327702 NRJ327702:NRQ327702 OBF327702:OBM327702 OLB327702:OLI327702 OUX327702:OVE327702 PET327702:PFA327702 POP327702:POW327702 PYL327702:PYS327702 QIH327702:QIO327702 QSD327702:QSK327702 RBZ327702:RCG327702 RLV327702:RMC327702 RVR327702:RVY327702 SFN327702:SFU327702 SPJ327702:SPQ327702 SZF327702:SZM327702 TJB327702:TJI327702 TSX327702:TTE327702 UCT327702:UDA327702 UMP327702:UMW327702 UWL327702:UWS327702 VGH327702:VGO327702 VQD327702:VQK327702 VZZ327702:WAG327702 WJV327702:WKC327702 WTR327702:WTY327702 XDN327702:XDU327702 HF393238:HM393238 RB393238:RI393238 AAX393238:ABE393238 AKT393238:ALA393238 AUP393238:AUW393238 BEL393238:BES393238 BOH393238:BOO393238 BYD393238:BYK393238 CHZ393238:CIG393238 CRV393238:CSC393238 DBR393238:DBY393238 DLN393238:DLU393238 DVJ393238:DVQ393238 EFF393238:EFM393238 EPB393238:EPI393238 EYX393238:EZE393238 FIT393238:FJA393238 FSP393238:FSW393238 GCL393238:GCS393238 GMH393238:GMO393238 GWD393238:GWK393238 HFZ393238:HGG393238 HPV393238:HQC393238 HZR393238:HZY393238 IJN393238:IJU393238 ITJ393238:ITQ393238 JDF393238:JDM393238 JNB393238:JNI393238 JWX393238:JXE393238 KGT393238:KHA393238 KQP393238:KQW393238 LAL393238:LAS393238 LKH393238:LKO393238 LUD393238:LUK393238 MDZ393238:MEG393238 MNV393238:MOC393238 MXR393238:MXY393238 NHN393238:NHU393238 NRJ393238:NRQ393238 OBF393238:OBM393238 OLB393238:OLI393238 OUX393238:OVE393238 PET393238:PFA393238 POP393238:POW393238 PYL393238:PYS393238 QIH393238:QIO393238 QSD393238:QSK393238 RBZ393238:RCG393238 RLV393238:RMC393238 RVR393238:RVY393238 SFN393238:SFU393238 SPJ393238:SPQ393238 SZF393238:SZM393238 TJB393238:TJI393238 TSX393238:TTE393238 UCT393238:UDA393238 UMP393238:UMW393238 UWL393238:UWS393238 VGH393238:VGO393238 VQD393238:VQK393238 VZZ393238:WAG393238 WJV393238:WKC393238 WTR393238:WTY393238 XDN393238:XDU393238 HF458774:HM458774 RB458774:RI458774 AAX458774:ABE458774 AKT458774:ALA458774 AUP458774:AUW458774 BEL458774:BES458774 BOH458774:BOO458774 BYD458774:BYK458774 CHZ458774:CIG458774 CRV458774:CSC458774 DBR458774:DBY458774 DLN458774:DLU458774 DVJ458774:DVQ458774 EFF458774:EFM458774 EPB458774:EPI458774 EYX458774:EZE458774 FIT458774:FJA458774 FSP458774:FSW458774 GCL458774:GCS458774 GMH458774:GMO458774 GWD458774:GWK458774 HFZ458774:HGG458774 HPV458774:HQC458774 HZR458774:HZY458774 IJN458774:IJU458774 ITJ458774:ITQ458774 JDF458774:JDM458774 JNB458774:JNI458774 JWX458774:JXE458774 KGT458774:KHA458774 KQP458774:KQW458774 LAL458774:LAS458774 LKH458774:LKO458774 LUD458774:LUK458774 MDZ458774:MEG458774 MNV458774:MOC458774 MXR458774:MXY458774 NHN458774:NHU458774 NRJ458774:NRQ458774 OBF458774:OBM458774 OLB458774:OLI458774 OUX458774:OVE458774 PET458774:PFA458774 POP458774:POW458774 PYL458774:PYS458774 QIH458774:QIO458774 QSD458774:QSK458774 RBZ458774:RCG458774 RLV458774:RMC458774 RVR458774:RVY458774 SFN458774:SFU458774 SPJ458774:SPQ458774 SZF458774:SZM458774 TJB458774:TJI458774 TSX458774:TTE458774 UCT458774:UDA458774 UMP458774:UMW458774 UWL458774:UWS458774 VGH458774:VGO458774 VQD458774:VQK458774 VZZ458774:WAG458774 WJV458774:WKC458774 WTR458774:WTY458774 XDN458774:XDU458774 HF524310:HM524310 RB524310:RI524310 AAX524310:ABE524310 AKT524310:ALA524310 AUP524310:AUW524310 BEL524310:BES524310 BOH524310:BOO524310 BYD524310:BYK524310 CHZ524310:CIG524310 CRV524310:CSC524310 DBR524310:DBY524310 DLN524310:DLU524310 DVJ524310:DVQ524310 EFF524310:EFM524310 EPB524310:EPI524310 EYX524310:EZE524310 FIT524310:FJA524310 FSP524310:FSW524310 GCL524310:GCS524310 GMH524310:GMO524310 GWD524310:GWK524310 HFZ524310:HGG524310 HPV524310:HQC524310 HZR524310:HZY524310 IJN524310:IJU524310 ITJ524310:ITQ524310 JDF524310:JDM524310 JNB524310:JNI524310 JWX524310:JXE524310 KGT524310:KHA524310 KQP524310:KQW524310 LAL524310:LAS524310 LKH524310:LKO524310 LUD524310:LUK524310 MDZ524310:MEG524310 MNV524310:MOC524310 MXR524310:MXY524310 NHN524310:NHU524310 NRJ524310:NRQ524310 OBF524310:OBM524310 OLB524310:OLI524310 OUX524310:OVE524310 PET524310:PFA524310 POP524310:POW524310 PYL524310:PYS524310 QIH524310:QIO524310 QSD524310:QSK524310 RBZ524310:RCG524310 RLV524310:RMC524310 RVR524310:RVY524310 SFN524310:SFU524310 SPJ524310:SPQ524310 SZF524310:SZM524310 TJB524310:TJI524310 TSX524310:TTE524310 UCT524310:UDA524310 UMP524310:UMW524310 UWL524310:UWS524310 VGH524310:VGO524310 VQD524310:VQK524310 VZZ524310:WAG524310 WJV524310:WKC524310 WTR524310:WTY524310 XDN524310:XDU524310 HF589846:HM589846 RB589846:RI589846 AAX589846:ABE589846 AKT589846:ALA589846 AUP589846:AUW589846 BEL589846:BES589846 BOH589846:BOO589846 BYD589846:BYK589846 CHZ589846:CIG589846 CRV589846:CSC589846 DBR589846:DBY589846 DLN589846:DLU589846 DVJ589846:DVQ589846 EFF589846:EFM589846 EPB589846:EPI589846 EYX589846:EZE589846 FIT589846:FJA589846 FSP589846:FSW589846 GCL589846:GCS589846 GMH589846:GMO589846 GWD589846:GWK589846 HFZ589846:HGG589846 HPV589846:HQC589846 HZR589846:HZY589846 IJN589846:IJU589846 ITJ589846:ITQ589846 JDF589846:JDM589846 JNB589846:JNI589846 JWX589846:JXE589846 KGT589846:KHA589846 KQP589846:KQW589846 LAL589846:LAS589846 LKH589846:LKO589846 LUD589846:LUK589846 MDZ589846:MEG589846 MNV589846:MOC589846 MXR589846:MXY589846 NHN589846:NHU589846 NRJ589846:NRQ589846 OBF589846:OBM589846 OLB589846:OLI589846 OUX589846:OVE589846 PET589846:PFA589846 POP589846:POW589846 PYL589846:PYS589846 QIH589846:QIO589846 QSD589846:QSK589846 RBZ589846:RCG589846 RLV589846:RMC589846 RVR589846:RVY589846 SFN589846:SFU589846 SPJ589846:SPQ589846 SZF589846:SZM589846 TJB589846:TJI589846 TSX589846:TTE589846 UCT589846:UDA589846 UMP589846:UMW589846 UWL589846:UWS589846 VGH589846:VGO589846 VQD589846:VQK589846 VZZ589846:WAG589846 WJV589846:WKC589846 WTR589846:WTY589846 XDN589846:XDU589846 HF655382:HM655382 RB655382:RI655382 AAX655382:ABE655382 AKT655382:ALA655382 AUP655382:AUW655382 BEL655382:BES655382 BOH655382:BOO655382 BYD655382:BYK655382 CHZ655382:CIG655382 CRV655382:CSC655382 DBR655382:DBY655382 DLN655382:DLU655382 DVJ655382:DVQ655382 EFF655382:EFM655382 EPB655382:EPI655382 EYX655382:EZE655382 FIT655382:FJA655382 FSP655382:FSW655382 GCL655382:GCS655382 GMH655382:GMO655382 GWD655382:GWK655382 HFZ655382:HGG655382 HPV655382:HQC655382 HZR655382:HZY655382 IJN655382:IJU655382 ITJ655382:ITQ655382 JDF655382:JDM655382 JNB655382:JNI655382 JWX655382:JXE655382 KGT655382:KHA655382 KQP655382:KQW655382 LAL655382:LAS655382 LKH655382:LKO655382 LUD655382:LUK655382 MDZ655382:MEG655382 MNV655382:MOC655382 MXR655382:MXY655382 NHN655382:NHU655382 NRJ655382:NRQ655382 OBF655382:OBM655382 OLB655382:OLI655382 OUX655382:OVE655382 PET655382:PFA655382 POP655382:POW655382 PYL655382:PYS655382 QIH655382:QIO655382 QSD655382:QSK655382 RBZ655382:RCG655382 RLV655382:RMC655382 RVR655382:RVY655382 SFN655382:SFU655382 SPJ655382:SPQ655382 SZF655382:SZM655382 TJB655382:TJI655382 TSX655382:TTE655382 UCT655382:UDA655382 UMP655382:UMW655382 UWL655382:UWS655382 VGH655382:VGO655382 VQD655382:VQK655382 VZZ655382:WAG655382 WJV655382:WKC655382 WTR655382:WTY655382 XDN655382:XDU655382 HF720918:HM720918 RB720918:RI720918 AAX720918:ABE720918 AKT720918:ALA720918 AUP720918:AUW720918 BEL720918:BES720918 BOH720918:BOO720918 BYD720918:BYK720918 CHZ720918:CIG720918 CRV720918:CSC720918 DBR720918:DBY720918 DLN720918:DLU720918 DVJ720918:DVQ720918 EFF720918:EFM720918 EPB720918:EPI720918 EYX720918:EZE720918 FIT720918:FJA720918 FSP720918:FSW720918 GCL720918:GCS720918 GMH720918:GMO720918 GWD720918:GWK720918 HFZ720918:HGG720918 HPV720918:HQC720918 HZR720918:HZY720918 IJN720918:IJU720918 ITJ720918:ITQ720918 JDF720918:JDM720918 JNB720918:JNI720918 JWX720918:JXE720918 KGT720918:KHA720918 KQP720918:KQW720918 LAL720918:LAS720918 LKH720918:LKO720918 LUD720918:LUK720918 MDZ720918:MEG720918 MNV720918:MOC720918 MXR720918:MXY720918 NHN720918:NHU720918 NRJ720918:NRQ720918 OBF720918:OBM720918 OLB720918:OLI720918 OUX720918:OVE720918 PET720918:PFA720918 POP720918:POW720918 PYL720918:PYS720918 QIH720918:QIO720918 QSD720918:QSK720918 RBZ720918:RCG720918 RLV720918:RMC720918 RVR720918:RVY720918 SFN720918:SFU720918 SPJ720918:SPQ720918 SZF720918:SZM720918 TJB720918:TJI720918 TSX720918:TTE720918 UCT720918:UDA720918 UMP720918:UMW720918 UWL720918:UWS720918 VGH720918:VGO720918 VQD720918:VQK720918 VZZ720918:WAG720918 WJV720918:WKC720918 WTR720918:WTY720918 XDN720918:XDU720918 HF786454:HM786454 RB786454:RI786454 AAX786454:ABE786454 AKT786454:ALA786454 AUP786454:AUW786454 BEL786454:BES786454 BOH786454:BOO786454 BYD786454:BYK786454 CHZ786454:CIG786454 CRV786454:CSC786454 DBR786454:DBY786454 DLN786454:DLU786454 DVJ786454:DVQ786454 EFF786454:EFM786454 EPB786454:EPI786454 EYX786454:EZE786454 FIT786454:FJA786454 FSP786454:FSW786454 GCL786454:GCS786454 GMH786454:GMO786454 GWD786454:GWK786454 HFZ786454:HGG786454 HPV786454:HQC786454 HZR786454:HZY786454 IJN786454:IJU786454 ITJ786454:ITQ786454 JDF786454:JDM786454 JNB786454:JNI786454 JWX786454:JXE786454 KGT786454:KHA786454 KQP786454:KQW786454 LAL786454:LAS786454 LKH786454:LKO786454 LUD786454:LUK786454 MDZ786454:MEG786454 MNV786454:MOC786454 MXR786454:MXY786454 NHN786454:NHU786454 NRJ786454:NRQ786454 OBF786454:OBM786454 OLB786454:OLI786454 OUX786454:OVE786454 PET786454:PFA786454 POP786454:POW786454 PYL786454:PYS786454 QIH786454:QIO786454 QSD786454:QSK786454 RBZ786454:RCG786454 RLV786454:RMC786454 RVR786454:RVY786454 SFN786454:SFU786454 SPJ786454:SPQ786454 SZF786454:SZM786454 TJB786454:TJI786454 TSX786454:TTE786454 UCT786454:UDA786454 UMP786454:UMW786454 UWL786454:UWS786454 VGH786454:VGO786454 VQD786454:VQK786454 VZZ786454:WAG786454 WJV786454:WKC786454 WTR786454:WTY786454 XDN786454:XDU786454 HF851990:HM851990 RB851990:RI851990 AAX851990:ABE851990 AKT851990:ALA851990 AUP851990:AUW851990 BEL851990:BES851990 BOH851990:BOO851990 BYD851990:BYK851990 CHZ851990:CIG851990 CRV851990:CSC851990 DBR851990:DBY851990 DLN851990:DLU851990 DVJ851990:DVQ851990 EFF851990:EFM851990 EPB851990:EPI851990 EYX851990:EZE851990 FIT851990:FJA851990 FSP851990:FSW851990 GCL851990:GCS851990 GMH851990:GMO851990 GWD851990:GWK851990 HFZ851990:HGG851990 HPV851990:HQC851990 HZR851990:HZY851990 IJN851990:IJU851990 ITJ851990:ITQ851990 JDF851990:JDM851990 JNB851990:JNI851990 JWX851990:JXE851990 KGT851990:KHA851990 KQP851990:KQW851990 LAL851990:LAS851990 LKH851990:LKO851990 LUD851990:LUK851990 MDZ851990:MEG851990 MNV851990:MOC851990 MXR851990:MXY851990 NHN851990:NHU851990 NRJ851990:NRQ851990 OBF851990:OBM851990 OLB851990:OLI851990 OUX851990:OVE851990 PET851990:PFA851990 POP851990:POW851990 PYL851990:PYS851990 QIH851990:QIO851990 QSD851990:QSK851990 RBZ851990:RCG851990 RLV851990:RMC851990 RVR851990:RVY851990 SFN851990:SFU851990 SPJ851990:SPQ851990 SZF851990:SZM851990 TJB851990:TJI851990 TSX851990:TTE851990 UCT851990:UDA851990 UMP851990:UMW851990 UWL851990:UWS851990 VGH851990:VGO851990 VQD851990:VQK851990 VZZ851990:WAG851990 WJV851990:WKC851990 WTR851990:WTY851990 XDN851990:XDU851990 HF917526:HM917526 RB917526:RI917526 AAX917526:ABE917526 AKT917526:ALA917526 AUP917526:AUW917526 BEL917526:BES917526 BOH917526:BOO917526 BYD917526:BYK917526 CHZ917526:CIG917526 CRV917526:CSC917526 DBR917526:DBY917526 DLN917526:DLU917526 DVJ917526:DVQ917526 EFF917526:EFM917526 EPB917526:EPI917526 EYX917526:EZE917526 FIT917526:FJA917526 FSP917526:FSW917526 GCL917526:GCS917526 GMH917526:GMO917526 GWD917526:GWK917526 HFZ917526:HGG917526 HPV917526:HQC917526 HZR917526:HZY917526 IJN917526:IJU917526 ITJ917526:ITQ917526 JDF917526:JDM917526 JNB917526:JNI917526 JWX917526:JXE917526 KGT917526:KHA917526 KQP917526:KQW917526 LAL917526:LAS917526 LKH917526:LKO917526 LUD917526:LUK917526 MDZ917526:MEG917526 MNV917526:MOC917526 MXR917526:MXY917526 NHN917526:NHU917526 NRJ917526:NRQ917526 OBF917526:OBM917526 OLB917526:OLI917526 OUX917526:OVE917526 PET917526:PFA917526 POP917526:POW917526 PYL917526:PYS917526 QIH917526:QIO917526 QSD917526:QSK917526 RBZ917526:RCG917526 RLV917526:RMC917526 RVR917526:RVY917526 SFN917526:SFU917526 SPJ917526:SPQ917526 SZF917526:SZM917526 TJB917526:TJI917526 TSX917526:TTE917526 UCT917526:UDA917526 UMP917526:UMW917526 UWL917526:UWS917526 VGH917526:VGO917526 VQD917526:VQK917526 VZZ917526:WAG917526 WJV917526:WKC917526 WTR917526:WTY917526 XDN917526:XDU917526 HF983062:HM983062 RB983062:RI983062 AAX983062:ABE983062 AKT983062:ALA983062 AUP983062:AUW983062 BEL983062:BES983062 BOH983062:BOO983062 BYD983062:BYK983062 CHZ983062:CIG983062 CRV983062:CSC983062 DBR983062:DBY983062 DLN983062:DLU983062 DVJ983062:DVQ983062 EFF983062:EFM983062 EPB983062:EPI983062 EYX983062:EZE983062 FIT983062:FJA983062 FSP983062:FSW983062 GCL983062:GCS983062 GMH983062:GMO983062 GWD983062:GWK983062 HFZ983062:HGG983062 HPV983062:HQC983062 HZR983062:HZY983062 IJN983062:IJU983062 ITJ983062:ITQ983062 JDF983062:JDM983062 JNB983062:JNI983062 JWX983062:JXE983062 KGT983062:KHA983062 KQP983062:KQW983062 LAL983062:LAS983062 LKH983062:LKO983062 LUD983062:LUK983062 MDZ983062:MEG983062 MNV983062:MOC983062 MXR983062:MXY983062 NHN983062:NHU983062 NRJ983062:NRQ983062 OBF983062:OBM983062 OLB983062:OLI983062 OUX983062:OVE983062 PET983062:PFA983062 POP983062:POW983062 PYL983062:PYS983062 QIH983062:QIO983062 QSD983062:QSK983062 RBZ983062:RCG983062 RLV983062:RMC983062 RVR983062:RVY983062 SFN983062:SFU983062 SPJ983062:SPQ983062 SZF983062:SZM983062 TJB983062:TJI983062 TSX983062:TTE983062 UCT983062:UDA983062 UMP983062:UMW983062 UWL983062:UWS983062 VGH983062:VGO983062 VQD983062:VQK983062 VZZ983062:WAG983062 WJV983062:WKC983062 WTR983062:WTY983062 XDN983062:XDU983062 D22:K22 IZ22:JG22 SV22:TC22 ACR22:ACY22 AMN22:AMU22 AWJ22:AWQ22 BGF22:BGM22 BQB22:BQI22 BZX22:CAE22 CJT22:CKA22 CTP22:CTW22 DDL22:DDS22 DNH22:DNO22 DXD22:DXK22 EGZ22:EHG22 EQV22:ERC22 FAR22:FAY22 FKN22:FKU22 FUJ22:FUQ22 GEF22:GEM22 GOB22:GOI22 GXX22:GYE22 HHT22:HIA22 HRP22:HRW22 IBL22:IBS22 ILH22:ILO22 IVD22:IVK22 JEZ22:JFG22 JOV22:JPC22 JYR22:JYY22 KIN22:KIU22 KSJ22:KSQ22 LCF22:LCM22 LMB22:LMI22 LVX22:LWE22 MFT22:MGA22 MPP22:MPW22 MZL22:MZS22 NJH22:NJO22 NTD22:NTK22 OCZ22:ODG22 OMV22:ONC22 OWR22:OWY22 PGN22:PGU22 PQJ22:PQQ22 QAF22:QAM22 QKB22:QKI22 QTX22:QUE22 RDT22:REA22 RNP22:RNW22 RXL22:RXS22 SHH22:SHO22 SRD22:SRK22 TAZ22:TBG22 TKV22:TLC22 TUR22:TUY22 UEN22:UEU22 UOJ22:UOQ22 UYF22:UYM22 VIB22:VII22 VRX22:VSE22 WBT22:WCA22 WLP22:WLW22 WVL22:WVS22 D65558:K65558 IZ65558:JG65558 SV65558:TC65558 ACR65558:ACY65558 AMN65558:AMU65558 AWJ65558:AWQ65558 BGF65558:BGM65558 BQB65558:BQI65558 BZX65558:CAE65558 CJT65558:CKA65558 CTP65558:CTW65558 DDL65558:DDS65558 DNH65558:DNO65558 DXD65558:DXK65558 EGZ65558:EHG65558 EQV65558:ERC65558 FAR65558:FAY65558 FKN65558:FKU65558 FUJ65558:FUQ65558 GEF65558:GEM65558 GOB65558:GOI65558 GXX65558:GYE65558 HHT65558:HIA65558 HRP65558:HRW65558 IBL65558:IBS65558 ILH65558:ILO65558 IVD65558:IVK65558 JEZ65558:JFG65558 JOV65558:JPC65558 JYR65558:JYY65558 KIN65558:KIU65558 KSJ65558:KSQ65558 LCF65558:LCM65558 LMB65558:LMI65558 LVX65558:LWE65558 MFT65558:MGA65558 MPP65558:MPW65558 MZL65558:MZS65558 NJH65558:NJO65558 NTD65558:NTK65558 OCZ65558:ODG65558 OMV65558:ONC65558 OWR65558:OWY65558 PGN65558:PGU65558 PQJ65558:PQQ65558 QAF65558:QAM65558 QKB65558:QKI65558 QTX65558:QUE65558 RDT65558:REA65558 RNP65558:RNW65558 RXL65558:RXS65558 SHH65558:SHO65558 SRD65558:SRK65558 TAZ65558:TBG65558 TKV65558:TLC65558 TUR65558:TUY65558 UEN65558:UEU65558 UOJ65558:UOQ65558 UYF65558:UYM65558 VIB65558:VII65558 VRX65558:VSE65558 WBT65558:WCA65558 WLP65558:WLW65558 WVL65558:WVS65558 D131094:K131094 IZ131094:JG131094 SV131094:TC131094 ACR131094:ACY131094 AMN131094:AMU131094 AWJ131094:AWQ131094 BGF131094:BGM131094 BQB131094:BQI131094 BZX131094:CAE131094 CJT131094:CKA131094 CTP131094:CTW131094 DDL131094:DDS131094 DNH131094:DNO131094 DXD131094:DXK131094 EGZ131094:EHG131094 EQV131094:ERC131094 FAR131094:FAY131094 FKN131094:FKU131094 FUJ131094:FUQ131094 GEF131094:GEM131094 GOB131094:GOI131094 GXX131094:GYE131094 HHT131094:HIA131094 HRP131094:HRW131094 IBL131094:IBS131094 ILH131094:ILO131094 IVD131094:IVK131094 JEZ131094:JFG131094 JOV131094:JPC131094 JYR131094:JYY131094 KIN131094:KIU131094 KSJ131094:KSQ131094 LCF131094:LCM131094 LMB131094:LMI131094 LVX131094:LWE131094 MFT131094:MGA131094 MPP131094:MPW131094 MZL131094:MZS131094 NJH131094:NJO131094 NTD131094:NTK131094 OCZ131094:ODG131094 OMV131094:ONC131094 OWR131094:OWY131094 PGN131094:PGU131094 PQJ131094:PQQ131094 QAF131094:QAM131094 QKB131094:QKI131094 QTX131094:QUE131094 RDT131094:REA131094 RNP131094:RNW131094 RXL131094:RXS131094 SHH131094:SHO131094 SRD131094:SRK131094 TAZ131094:TBG131094 TKV131094:TLC131094 TUR131094:TUY131094 UEN131094:UEU131094 UOJ131094:UOQ131094 UYF131094:UYM131094 VIB131094:VII131094 VRX131094:VSE131094 WBT131094:WCA131094 WLP131094:WLW131094 WVL131094:WVS131094 D196630:K196630 IZ196630:JG196630 SV196630:TC196630 ACR196630:ACY196630 AMN196630:AMU196630 AWJ196630:AWQ196630 BGF196630:BGM196630 BQB196630:BQI196630 BZX196630:CAE196630 CJT196630:CKA196630 CTP196630:CTW196630 DDL196630:DDS196630 DNH196630:DNO196630 DXD196630:DXK196630 EGZ196630:EHG196630 EQV196630:ERC196630 FAR196630:FAY196630 FKN196630:FKU196630 FUJ196630:FUQ196630 GEF196630:GEM196630 GOB196630:GOI196630 GXX196630:GYE196630 HHT196630:HIA196630 HRP196630:HRW196630 IBL196630:IBS196630 ILH196630:ILO196630 IVD196630:IVK196630 JEZ196630:JFG196630 JOV196630:JPC196630 JYR196630:JYY196630 KIN196630:KIU196630 KSJ196630:KSQ196630 LCF196630:LCM196630 LMB196630:LMI196630 LVX196630:LWE196630 MFT196630:MGA196630 MPP196630:MPW196630 MZL196630:MZS196630 NJH196630:NJO196630 NTD196630:NTK196630 OCZ196630:ODG196630 OMV196630:ONC196630 OWR196630:OWY196630 PGN196630:PGU196630 PQJ196630:PQQ196630 QAF196630:QAM196630 QKB196630:QKI196630 QTX196630:QUE196630 RDT196630:REA196630 RNP196630:RNW196630 RXL196630:RXS196630 SHH196630:SHO196630 SRD196630:SRK196630 TAZ196630:TBG196630 TKV196630:TLC196630 TUR196630:TUY196630 UEN196630:UEU196630 UOJ196630:UOQ196630 UYF196630:UYM196630 VIB196630:VII196630 VRX196630:VSE196630 WBT196630:WCA196630 WLP196630:WLW196630 WVL196630:WVS196630 D262166:K262166 IZ262166:JG262166 SV262166:TC262166 ACR262166:ACY262166 AMN262166:AMU262166 AWJ262166:AWQ262166 BGF262166:BGM262166 BQB262166:BQI262166 BZX262166:CAE262166 CJT262166:CKA262166 CTP262166:CTW262166 DDL262166:DDS262166 DNH262166:DNO262166 DXD262166:DXK262166 EGZ262166:EHG262166 EQV262166:ERC262166 FAR262166:FAY262166 FKN262166:FKU262166 FUJ262166:FUQ262166 GEF262166:GEM262166 GOB262166:GOI262166 GXX262166:GYE262166 HHT262166:HIA262166 HRP262166:HRW262166 IBL262166:IBS262166 ILH262166:ILO262166 IVD262166:IVK262166 JEZ262166:JFG262166 JOV262166:JPC262166 JYR262166:JYY262166 KIN262166:KIU262166 KSJ262166:KSQ262166 LCF262166:LCM262166 LMB262166:LMI262166 LVX262166:LWE262166 MFT262166:MGA262166 MPP262166:MPW262166 MZL262166:MZS262166 NJH262166:NJO262166 NTD262166:NTK262166 OCZ262166:ODG262166 OMV262166:ONC262166 OWR262166:OWY262166 PGN262166:PGU262166 PQJ262166:PQQ262166 QAF262166:QAM262166 QKB262166:QKI262166 QTX262166:QUE262166 RDT262166:REA262166 RNP262166:RNW262166 RXL262166:RXS262166 SHH262166:SHO262166 SRD262166:SRK262166 TAZ262166:TBG262166 TKV262166:TLC262166 TUR262166:TUY262166 UEN262166:UEU262166 UOJ262166:UOQ262166 UYF262166:UYM262166 VIB262166:VII262166 VRX262166:VSE262166 WBT262166:WCA262166 WLP262166:WLW262166 WVL262166:WVS262166 D327702:K327702 IZ327702:JG327702 SV327702:TC327702 ACR327702:ACY327702 AMN327702:AMU327702 AWJ327702:AWQ327702 BGF327702:BGM327702 BQB327702:BQI327702 BZX327702:CAE327702 CJT327702:CKA327702 CTP327702:CTW327702 DDL327702:DDS327702 DNH327702:DNO327702 DXD327702:DXK327702 EGZ327702:EHG327702 EQV327702:ERC327702 FAR327702:FAY327702 FKN327702:FKU327702 FUJ327702:FUQ327702 GEF327702:GEM327702 GOB327702:GOI327702 GXX327702:GYE327702 HHT327702:HIA327702 HRP327702:HRW327702 IBL327702:IBS327702 ILH327702:ILO327702 IVD327702:IVK327702 JEZ327702:JFG327702 JOV327702:JPC327702 JYR327702:JYY327702 KIN327702:KIU327702 KSJ327702:KSQ327702 LCF327702:LCM327702 LMB327702:LMI327702 LVX327702:LWE327702 MFT327702:MGA327702 MPP327702:MPW327702 MZL327702:MZS327702 NJH327702:NJO327702 NTD327702:NTK327702 OCZ327702:ODG327702 OMV327702:ONC327702 OWR327702:OWY327702 PGN327702:PGU327702 PQJ327702:PQQ327702 QAF327702:QAM327702 QKB327702:QKI327702 QTX327702:QUE327702 RDT327702:REA327702 RNP327702:RNW327702 RXL327702:RXS327702 SHH327702:SHO327702 SRD327702:SRK327702 TAZ327702:TBG327702 TKV327702:TLC327702 TUR327702:TUY327702 UEN327702:UEU327702 UOJ327702:UOQ327702 UYF327702:UYM327702 VIB327702:VII327702 VRX327702:VSE327702 WBT327702:WCA327702 WLP327702:WLW327702 WVL327702:WVS327702 D393238:K393238 IZ393238:JG393238 SV393238:TC393238 ACR393238:ACY393238 AMN393238:AMU393238 AWJ393238:AWQ393238 BGF393238:BGM393238 BQB393238:BQI393238 BZX393238:CAE393238 CJT393238:CKA393238 CTP393238:CTW393238 DDL393238:DDS393238 DNH393238:DNO393238 DXD393238:DXK393238 EGZ393238:EHG393238 EQV393238:ERC393238 FAR393238:FAY393238 FKN393238:FKU393238 FUJ393238:FUQ393238 GEF393238:GEM393238 GOB393238:GOI393238 GXX393238:GYE393238 HHT393238:HIA393238 HRP393238:HRW393238 IBL393238:IBS393238 ILH393238:ILO393238 IVD393238:IVK393238 JEZ393238:JFG393238 JOV393238:JPC393238 JYR393238:JYY393238 KIN393238:KIU393238 KSJ393238:KSQ393238 LCF393238:LCM393238 LMB393238:LMI393238 LVX393238:LWE393238 MFT393238:MGA393238 MPP393238:MPW393238 MZL393238:MZS393238 NJH393238:NJO393238 NTD393238:NTK393238 OCZ393238:ODG393238 OMV393238:ONC393238 OWR393238:OWY393238 PGN393238:PGU393238 PQJ393238:PQQ393238 QAF393238:QAM393238 QKB393238:QKI393238 QTX393238:QUE393238 RDT393238:REA393238 RNP393238:RNW393238 RXL393238:RXS393238 SHH393238:SHO393238 SRD393238:SRK393238 TAZ393238:TBG393238 TKV393238:TLC393238 TUR393238:TUY393238 UEN393238:UEU393238 UOJ393238:UOQ393238 UYF393238:UYM393238 VIB393238:VII393238 VRX393238:VSE393238 WBT393238:WCA393238 WLP393238:WLW393238 WVL393238:WVS393238 D458774:K458774 IZ458774:JG458774 SV458774:TC458774 ACR458774:ACY458774 AMN458774:AMU458774 AWJ458774:AWQ458774 BGF458774:BGM458774 BQB458774:BQI458774 BZX458774:CAE458774 CJT458774:CKA458774 CTP458774:CTW458774 DDL458774:DDS458774 DNH458774:DNO458774 DXD458774:DXK458774 EGZ458774:EHG458774 EQV458774:ERC458774 FAR458774:FAY458774 FKN458774:FKU458774 FUJ458774:FUQ458774 GEF458774:GEM458774 GOB458774:GOI458774 GXX458774:GYE458774 HHT458774:HIA458774 HRP458774:HRW458774 IBL458774:IBS458774 ILH458774:ILO458774 IVD458774:IVK458774 JEZ458774:JFG458774 JOV458774:JPC458774 JYR458774:JYY458774 KIN458774:KIU458774 KSJ458774:KSQ458774 LCF458774:LCM458774 LMB458774:LMI458774 LVX458774:LWE458774 MFT458774:MGA458774 MPP458774:MPW458774 MZL458774:MZS458774 NJH458774:NJO458774 NTD458774:NTK458774 OCZ458774:ODG458774 OMV458774:ONC458774 OWR458774:OWY458774 PGN458774:PGU458774 PQJ458774:PQQ458774 QAF458774:QAM458774 QKB458774:QKI458774 QTX458774:QUE458774 RDT458774:REA458774 RNP458774:RNW458774 RXL458774:RXS458774 SHH458774:SHO458774 SRD458774:SRK458774 TAZ458774:TBG458774 TKV458774:TLC458774 TUR458774:TUY458774 UEN458774:UEU458774 UOJ458774:UOQ458774 UYF458774:UYM458774 VIB458774:VII458774 VRX458774:VSE458774 WBT458774:WCA458774 WLP458774:WLW458774 WVL458774:WVS458774 D524310:K524310 IZ524310:JG524310 SV524310:TC524310 ACR524310:ACY524310 AMN524310:AMU524310 AWJ524310:AWQ524310 BGF524310:BGM524310 BQB524310:BQI524310 BZX524310:CAE524310 CJT524310:CKA524310 CTP524310:CTW524310 DDL524310:DDS524310 DNH524310:DNO524310 DXD524310:DXK524310 EGZ524310:EHG524310 EQV524310:ERC524310 FAR524310:FAY524310 FKN524310:FKU524310 FUJ524310:FUQ524310 GEF524310:GEM524310 GOB524310:GOI524310 GXX524310:GYE524310 HHT524310:HIA524310 HRP524310:HRW524310 IBL524310:IBS524310 ILH524310:ILO524310 IVD524310:IVK524310 JEZ524310:JFG524310 JOV524310:JPC524310 JYR524310:JYY524310 KIN524310:KIU524310 KSJ524310:KSQ524310 LCF524310:LCM524310 LMB524310:LMI524310 LVX524310:LWE524310 MFT524310:MGA524310 MPP524310:MPW524310 MZL524310:MZS524310 NJH524310:NJO524310 NTD524310:NTK524310 OCZ524310:ODG524310 OMV524310:ONC524310 OWR524310:OWY524310 PGN524310:PGU524310 PQJ524310:PQQ524310 QAF524310:QAM524310 QKB524310:QKI524310 QTX524310:QUE524310 RDT524310:REA524310 RNP524310:RNW524310 RXL524310:RXS524310 SHH524310:SHO524310 SRD524310:SRK524310 TAZ524310:TBG524310 TKV524310:TLC524310 TUR524310:TUY524310 UEN524310:UEU524310 UOJ524310:UOQ524310 UYF524310:UYM524310 VIB524310:VII524310 VRX524310:VSE524310 WBT524310:WCA524310 WLP524310:WLW524310 WVL524310:WVS524310 D589846:K589846 IZ589846:JG589846 SV589846:TC589846 ACR589846:ACY589846 AMN589846:AMU589846 AWJ589846:AWQ589846 BGF589846:BGM589846 BQB589846:BQI589846 BZX589846:CAE589846 CJT589846:CKA589846 CTP589846:CTW589846 DDL589846:DDS589846 DNH589846:DNO589846 DXD589846:DXK589846 EGZ589846:EHG589846 EQV589846:ERC589846 FAR589846:FAY589846 FKN589846:FKU589846 FUJ589846:FUQ589846 GEF589846:GEM589846 GOB589846:GOI589846 GXX589846:GYE589846 HHT589846:HIA589846 HRP589846:HRW589846 IBL589846:IBS589846 ILH589846:ILO589846 IVD589846:IVK589846 JEZ589846:JFG589846 JOV589846:JPC589846 JYR589846:JYY589846 KIN589846:KIU589846 KSJ589846:KSQ589846 LCF589846:LCM589846 LMB589846:LMI589846 LVX589846:LWE589846 MFT589846:MGA589846 MPP589846:MPW589846 MZL589846:MZS589846 NJH589846:NJO589846 NTD589846:NTK589846 OCZ589846:ODG589846 OMV589846:ONC589846 OWR589846:OWY589846 PGN589846:PGU589846 PQJ589846:PQQ589846 QAF589846:QAM589846 QKB589846:QKI589846 QTX589846:QUE589846 RDT589846:REA589846 RNP589846:RNW589846 RXL589846:RXS589846 SHH589846:SHO589846 SRD589846:SRK589846 TAZ589846:TBG589846 TKV589846:TLC589846 TUR589846:TUY589846 UEN589846:UEU589846 UOJ589846:UOQ589846 UYF589846:UYM589846 VIB589846:VII589846 VRX589846:VSE589846 WBT589846:WCA589846 WLP589846:WLW589846 WVL589846:WVS589846 D655382:K655382 IZ655382:JG655382 SV655382:TC655382 ACR655382:ACY655382 AMN655382:AMU655382 AWJ655382:AWQ655382 BGF655382:BGM655382 BQB655382:BQI655382 BZX655382:CAE655382 CJT655382:CKA655382 CTP655382:CTW655382 DDL655382:DDS655382 DNH655382:DNO655382 DXD655382:DXK655382 EGZ655382:EHG655382 EQV655382:ERC655382 FAR655382:FAY655382 FKN655382:FKU655382 FUJ655382:FUQ655382 GEF655382:GEM655382 GOB655382:GOI655382 GXX655382:GYE655382 HHT655382:HIA655382 HRP655382:HRW655382 IBL655382:IBS655382 ILH655382:ILO655382 IVD655382:IVK655382 JEZ655382:JFG655382 JOV655382:JPC655382 JYR655382:JYY655382 KIN655382:KIU655382 KSJ655382:KSQ655382 LCF655382:LCM655382 LMB655382:LMI655382 LVX655382:LWE655382 MFT655382:MGA655382 MPP655382:MPW655382 MZL655382:MZS655382 NJH655382:NJO655382 NTD655382:NTK655382 OCZ655382:ODG655382 OMV655382:ONC655382 OWR655382:OWY655382 PGN655382:PGU655382 PQJ655382:PQQ655382 QAF655382:QAM655382 QKB655382:QKI655382 QTX655382:QUE655382 RDT655382:REA655382 RNP655382:RNW655382 RXL655382:RXS655382 SHH655382:SHO655382 SRD655382:SRK655382 TAZ655382:TBG655382 TKV655382:TLC655382 TUR655382:TUY655382 UEN655382:UEU655382 UOJ655382:UOQ655382 UYF655382:UYM655382 VIB655382:VII655382 VRX655382:VSE655382 WBT655382:WCA655382 WLP655382:WLW655382 WVL655382:WVS655382 D720918:K720918 IZ720918:JG720918 SV720918:TC720918 ACR720918:ACY720918 AMN720918:AMU720918 AWJ720918:AWQ720918 BGF720918:BGM720918 BQB720918:BQI720918 BZX720918:CAE720918 CJT720918:CKA720918 CTP720918:CTW720918 DDL720918:DDS720918 DNH720918:DNO720918 DXD720918:DXK720918 EGZ720918:EHG720918 EQV720918:ERC720918 FAR720918:FAY720918 FKN720918:FKU720918 FUJ720918:FUQ720918 GEF720918:GEM720918 GOB720918:GOI720918 GXX720918:GYE720918 HHT720918:HIA720918 HRP720918:HRW720918 IBL720918:IBS720918 ILH720918:ILO720918 IVD720918:IVK720918 JEZ720918:JFG720918 JOV720918:JPC720918 JYR720918:JYY720918 KIN720918:KIU720918 KSJ720918:KSQ720918 LCF720918:LCM720918 LMB720918:LMI720918 LVX720918:LWE720918 MFT720918:MGA720918 MPP720918:MPW720918 MZL720918:MZS720918 NJH720918:NJO720918 NTD720918:NTK720918 OCZ720918:ODG720918 OMV720918:ONC720918 OWR720918:OWY720918 PGN720918:PGU720918 PQJ720918:PQQ720918 QAF720918:QAM720918 QKB720918:QKI720918 QTX720918:QUE720918 RDT720918:REA720918 RNP720918:RNW720918 RXL720918:RXS720918 SHH720918:SHO720918 SRD720918:SRK720918 TAZ720918:TBG720918 TKV720918:TLC720918 TUR720918:TUY720918 UEN720918:UEU720918 UOJ720918:UOQ720918 UYF720918:UYM720918 VIB720918:VII720918 VRX720918:VSE720918 WBT720918:WCA720918 WLP720918:WLW720918 WVL720918:WVS720918 D786454:K786454 IZ786454:JG786454 SV786454:TC786454 ACR786454:ACY786454 AMN786454:AMU786454 AWJ786454:AWQ786454 BGF786454:BGM786454 BQB786454:BQI786454 BZX786454:CAE786454 CJT786454:CKA786454 CTP786454:CTW786454 DDL786454:DDS786454 DNH786454:DNO786454 DXD786454:DXK786454 EGZ786454:EHG786454 EQV786454:ERC786454 FAR786454:FAY786454 FKN786454:FKU786454 FUJ786454:FUQ786454 GEF786454:GEM786454 GOB786454:GOI786454 GXX786454:GYE786454 HHT786454:HIA786454 HRP786454:HRW786454 IBL786454:IBS786454 ILH786454:ILO786454 IVD786454:IVK786454 JEZ786454:JFG786454 JOV786454:JPC786454 JYR786454:JYY786454 KIN786454:KIU786454 KSJ786454:KSQ786454 LCF786454:LCM786454 LMB786454:LMI786454 LVX786454:LWE786454 MFT786454:MGA786454 MPP786454:MPW786454 MZL786454:MZS786454 NJH786454:NJO786454 NTD786454:NTK786454 OCZ786454:ODG786454 OMV786454:ONC786454 OWR786454:OWY786454 PGN786454:PGU786454 PQJ786454:PQQ786454 QAF786454:QAM786454 QKB786454:QKI786454 QTX786454:QUE786454 RDT786454:REA786454 RNP786454:RNW786454 RXL786454:RXS786454 SHH786454:SHO786454 SRD786454:SRK786454 TAZ786454:TBG786454 TKV786454:TLC786454 TUR786454:TUY786454 UEN786454:UEU786454 UOJ786454:UOQ786454 UYF786454:UYM786454 VIB786454:VII786454 VRX786454:VSE786454 WBT786454:WCA786454 WLP786454:WLW786454 WVL786454:WVS786454 D851990:K851990 IZ851990:JG851990 SV851990:TC851990 ACR851990:ACY851990 AMN851990:AMU851990 AWJ851990:AWQ851990 BGF851990:BGM851990 BQB851990:BQI851990 BZX851990:CAE851990 CJT851990:CKA851990 CTP851990:CTW851990 DDL851990:DDS851990 DNH851990:DNO851990 DXD851990:DXK851990 EGZ851990:EHG851990 EQV851990:ERC851990 FAR851990:FAY851990 FKN851990:FKU851990 FUJ851990:FUQ851990 GEF851990:GEM851990 GOB851990:GOI851990 GXX851990:GYE851990 HHT851990:HIA851990 HRP851990:HRW851990 IBL851990:IBS851990 ILH851990:ILO851990 IVD851990:IVK851990 JEZ851990:JFG851990 JOV851990:JPC851990 JYR851990:JYY851990 KIN851990:KIU851990 KSJ851990:KSQ851990 LCF851990:LCM851990 LMB851990:LMI851990 LVX851990:LWE851990 MFT851990:MGA851990 MPP851990:MPW851990 MZL851990:MZS851990 NJH851990:NJO851990 NTD851990:NTK851990 OCZ851990:ODG851990 OMV851990:ONC851990 OWR851990:OWY851990 PGN851990:PGU851990 PQJ851990:PQQ851990 QAF851990:QAM851990 QKB851990:QKI851990 QTX851990:QUE851990 RDT851990:REA851990 RNP851990:RNW851990 RXL851990:RXS851990 SHH851990:SHO851990 SRD851990:SRK851990 TAZ851990:TBG851990 TKV851990:TLC851990 TUR851990:TUY851990 UEN851990:UEU851990 UOJ851990:UOQ851990 UYF851990:UYM851990 VIB851990:VII851990 VRX851990:VSE851990 WBT851990:WCA851990 WLP851990:WLW851990 WVL851990:WVS851990 D917526:K917526 IZ917526:JG917526 SV917526:TC917526 ACR917526:ACY917526 AMN917526:AMU917526 AWJ917526:AWQ917526 BGF917526:BGM917526 BQB917526:BQI917526 BZX917526:CAE917526 CJT917526:CKA917526 CTP917526:CTW917526 DDL917526:DDS917526 DNH917526:DNO917526 DXD917526:DXK917526 EGZ917526:EHG917526 EQV917526:ERC917526 FAR917526:FAY917526 FKN917526:FKU917526 FUJ917526:FUQ917526 GEF917526:GEM917526 GOB917526:GOI917526 GXX917526:GYE917526 HHT917526:HIA917526 HRP917526:HRW917526 IBL917526:IBS917526 ILH917526:ILO917526 IVD917526:IVK917526 JEZ917526:JFG917526 JOV917526:JPC917526 JYR917526:JYY917526 KIN917526:KIU917526 KSJ917526:KSQ917526 LCF917526:LCM917526 LMB917526:LMI917526 LVX917526:LWE917526 MFT917526:MGA917526 MPP917526:MPW917526 MZL917526:MZS917526 NJH917526:NJO917526 NTD917526:NTK917526 OCZ917526:ODG917526 OMV917526:ONC917526 OWR917526:OWY917526 PGN917526:PGU917526 PQJ917526:PQQ917526 QAF917526:QAM917526 QKB917526:QKI917526 QTX917526:QUE917526 RDT917526:REA917526 RNP917526:RNW917526 RXL917526:RXS917526 SHH917526:SHO917526 SRD917526:SRK917526 TAZ917526:TBG917526 TKV917526:TLC917526 TUR917526:TUY917526 UEN917526:UEU917526 UOJ917526:UOQ917526 UYF917526:UYM917526 VIB917526:VII917526 VRX917526:VSE917526 WBT917526:WCA917526 WLP917526:WLW917526 WVL917526:WVS917526 D983062:K983062 IZ983062:JG983062 SV983062:TC983062 ACR983062:ACY983062 AMN983062:AMU983062 AWJ983062:AWQ983062 BGF983062:BGM983062 BQB983062:BQI983062 BZX983062:CAE983062 CJT983062:CKA983062 CTP983062:CTW983062 DDL983062:DDS983062 DNH983062:DNO983062 DXD983062:DXK983062 EGZ983062:EHG983062 EQV983062:ERC983062 FAR983062:FAY983062 FKN983062:FKU983062 FUJ983062:FUQ983062 GEF983062:GEM983062 GOB983062:GOI983062 GXX983062:GYE983062 HHT983062:HIA983062 HRP983062:HRW983062 IBL983062:IBS983062 ILH983062:ILO983062 IVD983062:IVK983062 JEZ983062:JFG983062 JOV983062:JPC983062 JYR983062:JYY983062 KIN983062:KIU983062 KSJ983062:KSQ983062 LCF983062:LCM983062 LMB983062:LMI983062 LVX983062:LWE983062 MFT983062:MGA983062 MPP983062:MPW983062 MZL983062:MZS983062 NJH983062:NJO983062 NTD983062:NTK983062 OCZ983062:ODG983062 OMV983062:ONC983062 OWR983062:OWY983062 PGN983062:PGU983062 PQJ983062:PQQ983062 QAF983062:QAM983062 QKB983062:QKI983062 QTX983062:QUE983062 RDT983062:REA983062 RNP983062:RNW983062 RXL983062:RXS983062 SHH983062:SHO983062 SRD983062:SRK983062 TAZ983062:TBG983062 TKV983062:TLC983062 TUR983062:TUY983062 UEN983062:UEU983062 UOJ983062:UOQ983062 UYF983062:UYM983062 VIB983062:VII983062 VRX983062:VSE983062 WBT983062:WCA983062 WLP983062:WLW983062 WVL983062:WVS983062">
      <formula1>$A$908:$A$911</formula1>
    </dataValidation>
    <dataValidation type="list" allowBlank="1" showInputMessage="1" showErrorMessage="1" prompt="wybierz fundusz" sqref="HF21:HM21 RB21:RI21 AAX21:ABE21 AKT21:ALA21 AUP21:AUW21 BEL21:BES21 BOH21:BOO21 BYD21:BYK21 CHZ21:CIG21 CRV21:CSC21 DBR21:DBY21 DLN21:DLU21 DVJ21:DVQ21 EFF21:EFM21 EPB21:EPI21 EYX21:EZE21 FIT21:FJA21 FSP21:FSW21 GCL21:GCS21 GMH21:GMO21 GWD21:GWK21 HFZ21:HGG21 HPV21:HQC21 HZR21:HZY21 IJN21:IJU21 ITJ21:ITQ21 JDF21:JDM21 JNB21:JNI21 JWX21:JXE21 KGT21:KHA21 KQP21:KQW21 LAL21:LAS21 LKH21:LKO21 LUD21:LUK21 MDZ21:MEG21 MNV21:MOC21 MXR21:MXY21 NHN21:NHU21 NRJ21:NRQ21 OBF21:OBM21 OLB21:OLI21 OUX21:OVE21 PET21:PFA21 POP21:POW21 PYL21:PYS21 QIH21:QIO21 QSD21:QSK21 RBZ21:RCG21 RLV21:RMC21 RVR21:RVY21 SFN21:SFU21 SPJ21:SPQ21 SZF21:SZM21 TJB21:TJI21 TSX21:TTE21 UCT21:UDA21 UMP21:UMW21 UWL21:UWS21 VGH21:VGO21 VQD21:VQK21 VZZ21:WAG21 WJV21:WKC21 WTR21:WTY21 XDN21:XDU21 HF65557:HM65557 RB65557:RI65557 AAX65557:ABE65557 AKT65557:ALA65557 AUP65557:AUW65557 BEL65557:BES65557 BOH65557:BOO65557 BYD65557:BYK65557 CHZ65557:CIG65557 CRV65557:CSC65557 DBR65557:DBY65557 DLN65557:DLU65557 DVJ65557:DVQ65557 EFF65557:EFM65557 EPB65557:EPI65557 EYX65557:EZE65557 FIT65557:FJA65557 FSP65557:FSW65557 GCL65557:GCS65557 GMH65557:GMO65557 GWD65557:GWK65557 HFZ65557:HGG65557 HPV65557:HQC65557 HZR65557:HZY65557 IJN65557:IJU65557 ITJ65557:ITQ65557 JDF65557:JDM65557 JNB65557:JNI65557 JWX65557:JXE65557 KGT65557:KHA65557 KQP65557:KQW65557 LAL65557:LAS65557 LKH65557:LKO65557 LUD65557:LUK65557 MDZ65557:MEG65557 MNV65557:MOC65557 MXR65557:MXY65557 NHN65557:NHU65557 NRJ65557:NRQ65557 OBF65557:OBM65557 OLB65557:OLI65557 OUX65557:OVE65557 PET65557:PFA65557 POP65557:POW65557 PYL65557:PYS65557 QIH65557:QIO65557 QSD65557:QSK65557 RBZ65557:RCG65557 RLV65557:RMC65557 RVR65557:RVY65557 SFN65557:SFU65557 SPJ65557:SPQ65557 SZF65557:SZM65557 TJB65557:TJI65557 TSX65557:TTE65557 UCT65557:UDA65557 UMP65557:UMW65557 UWL65557:UWS65557 VGH65557:VGO65557 VQD65557:VQK65557 VZZ65557:WAG65557 WJV65557:WKC65557 WTR65557:WTY65557 XDN65557:XDU65557 HF131093:HM131093 RB131093:RI131093 AAX131093:ABE131093 AKT131093:ALA131093 AUP131093:AUW131093 BEL131093:BES131093 BOH131093:BOO131093 BYD131093:BYK131093 CHZ131093:CIG131093 CRV131093:CSC131093 DBR131093:DBY131093 DLN131093:DLU131093 DVJ131093:DVQ131093 EFF131093:EFM131093 EPB131093:EPI131093 EYX131093:EZE131093 FIT131093:FJA131093 FSP131093:FSW131093 GCL131093:GCS131093 GMH131093:GMO131093 GWD131093:GWK131093 HFZ131093:HGG131093 HPV131093:HQC131093 HZR131093:HZY131093 IJN131093:IJU131093 ITJ131093:ITQ131093 JDF131093:JDM131093 JNB131093:JNI131093 JWX131093:JXE131093 KGT131093:KHA131093 KQP131093:KQW131093 LAL131093:LAS131093 LKH131093:LKO131093 LUD131093:LUK131093 MDZ131093:MEG131093 MNV131093:MOC131093 MXR131093:MXY131093 NHN131093:NHU131093 NRJ131093:NRQ131093 OBF131093:OBM131093 OLB131093:OLI131093 OUX131093:OVE131093 PET131093:PFA131093 POP131093:POW131093 PYL131093:PYS131093 QIH131093:QIO131093 QSD131093:QSK131093 RBZ131093:RCG131093 RLV131093:RMC131093 RVR131093:RVY131093 SFN131093:SFU131093 SPJ131093:SPQ131093 SZF131093:SZM131093 TJB131093:TJI131093 TSX131093:TTE131093 UCT131093:UDA131093 UMP131093:UMW131093 UWL131093:UWS131093 VGH131093:VGO131093 VQD131093:VQK131093 VZZ131093:WAG131093 WJV131093:WKC131093 WTR131093:WTY131093 XDN131093:XDU131093 HF196629:HM196629 RB196629:RI196629 AAX196629:ABE196629 AKT196629:ALA196629 AUP196629:AUW196629 BEL196629:BES196629 BOH196629:BOO196629 BYD196629:BYK196629 CHZ196629:CIG196629 CRV196629:CSC196629 DBR196629:DBY196629 DLN196629:DLU196629 DVJ196629:DVQ196629 EFF196629:EFM196629 EPB196629:EPI196629 EYX196629:EZE196629 FIT196629:FJA196629 FSP196629:FSW196629 GCL196629:GCS196629 GMH196629:GMO196629 GWD196629:GWK196629 HFZ196629:HGG196629 HPV196629:HQC196629 HZR196629:HZY196629 IJN196629:IJU196629 ITJ196629:ITQ196629 JDF196629:JDM196629 JNB196629:JNI196629 JWX196629:JXE196629 KGT196629:KHA196629 KQP196629:KQW196629 LAL196629:LAS196629 LKH196629:LKO196629 LUD196629:LUK196629 MDZ196629:MEG196629 MNV196629:MOC196629 MXR196629:MXY196629 NHN196629:NHU196629 NRJ196629:NRQ196629 OBF196629:OBM196629 OLB196629:OLI196629 OUX196629:OVE196629 PET196629:PFA196629 POP196629:POW196629 PYL196629:PYS196629 QIH196629:QIO196629 QSD196629:QSK196629 RBZ196629:RCG196629 RLV196629:RMC196629 RVR196629:RVY196629 SFN196629:SFU196629 SPJ196629:SPQ196629 SZF196629:SZM196629 TJB196629:TJI196629 TSX196629:TTE196629 UCT196629:UDA196629 UMP196629:UMW196629 UWL196629:UWS196629 VGH196629:VGO196629 VQD196629:VQK196629 VZZ196629:WAG196629 WJV196629:WKC196629 WTR196629:WTY196629 XDN196629:XDU196629 HF262165:HM262165 RB262165:RI262165 AAX262165:ABE262165 AKT262165:ALA262165 AUP262165:AUW262165 BEL262165:BES262165 BOH262165:BOO262165 BYD262165:BYK262165 CHZ262165:CIG262165 CRV262165:CSC262165 DBR262165:DBY262165 DLN262165:DLU262165 DVJ262165:DVQ262165 EFF262165:EFM262165 EPB262165:EPI262165 EYX262165:EZE262165 FIT262165:FJA262165 FSP262165:FSW262165 GCL262165:GCS262165 GMH262165:GMO262165 GWD262165:GWK262165 HFZ262165:HGG262165 HPV262165:HQC262165 HZR262165:HZY262165 IJN262165:IJU262165 ITJ262165:ITQ262165 JDF262165:JDM262165 JNB262165:JNI262165 JWX262165:JXE262165 KGT262165:KHA262165 KQP262165:KQW262165 LAL262165:LAS262165 LKH262165:LKO262165 LUD262165:LUK262165 MDZ262165:MEG262165 MNV262165:MOC262165 MXR262165:MXY262165 NHN262165:NHU262165 NRJ262165:NRQ262165 OBF262165:OBM262165 OLB262165:OLI262165 OUX262165:OVE262165 PET262165:PFA262165 POP262165:POW262165 PYL262165:PYS262165 QIH262165:QIO262165 QSD262165:QSK262165 RBZ262165:RCG262165 RLV262165:RMC262165 RVR262165:RVY262165 SFN262165:SFU262165 SPJ262165:SPQ262165 SZF262165:SZM262165 TJB262165:TJI262165 TSX262165:TTE262165 UCT262165:UDA262165 UMP262165:UMW262165 UWL262165:UWS262165 VGH262165:VGO262165 VQD262165:VQK262165 VZZ262165:WAG262165 WJV262165:WKC262165 WTR262165:WTY262165 XDN262165:XDU262165 HF327701:HM327701 RB327701:RI327701 AAX327701:ABE327701 AKT327701:ALA327701 AUP327701:AUW327701 BEL327701:BES327701 BOH327701:BOO327701 BYD327701:BYK327701 CHZ327701:CIG327701 CRV327701:CSC327701 DBR327701:DBY327701 DLN327701:DLU327701 DVJ327701:DVQ327701 EFF327701:EFM327701 EPB327701:EPI327701 EYX327701:EZE327701 FIT327701:FJA327701 FSP327701:FSW327701 GCL327701:GCS327701 GMH327701:GMO327701 GWD327701:GWK327701 HFZ327701:HGG327701 HPV327701:HQC327701 HZR327701:HZY327701 IJN327701:IJU327701 ITJ327701:ITQ327701 JDF327701:JDM327701 JNB327701:JNI327701 JWX327701:JXE327701 KGT327701:KHA327701 KQP327701:KQW327701 LAL327701:LAS327701 LKH327701:LKO327701 LUD327701:LUK327701 MDZ327701:MEG327701 MNV327701:MOC327701 MXR327701:MXY327701 NHN327701:NHU327701 NRJ327701:NRQ327701 OBF327701:OBM327701 OLB327701:OLI327701 OUX327701:OVE327701 PET327701:PFA327701 POP327701:POW327701 PYL327701:PYS327701 QIH327701:QIO327701 QSD327701:QSK327701 RBZ327701:RCG327701 RLV327701:RMC327701 RVR327701:RVY327701 SFN327701:SFU327701 SPJ327701:SPQ327701 SZF327701:SZM327701 TJB327701:TJI327701 TSX327701:TTE327701 UCT327701:UDA327701 UMP327701:UMW327701 UWL327701:UWS327701 VGH327701:VGO327701 VQD327701:VQK327701 VZZ327701:WAG327701 WJV327701:WKC327701 WTR327701:WTY327701 XDN327701:XDU327701 HF393237:HM393237 RB393237:RI393237 AAX393237:ABE393237 AKT393237:ALA393237 AUP393237:AUW393237 BEL393237:BES393237 BOH393237:BOO393237 BYD393237:BYK393237 CHZ393237:CIG393237 CRV393237:CSC393237 DBR393237:DBY393237 DLN393237:DLU393237 DVJ393237:DVQ393237 EFF393237:EFM393237 EPB393237:EPI393237 EYX393237:EZE393237 FIT393237:FJA393237 FSP393237:FSW393237 GCL393237:GCS393237 GMH393237:GMO393237 GWD393237:GWK393237 HFZ393237:HGG393237 HPV393237:HQC393237 HZR393237:HZY393237 IJN393237:IJU393237 ITJ393237:ITQ393237 JDF393237:JDM393237 JNB393237:JNI393237 JWX393237:JXE393237 KGT393237:KHA393237 KQP393237:KQW393237 LAL393237:LAS393237 LKH393237:LKO393237 LUD393237:LUK393237 MDZ393237:MEG393237 MNV393237:MOC393237 MXR393237:MXY393237 NHN393237:NHU393237 NRJ393237:NRQ393237 OBF393237:OBM393237 OLB393237:OLI393237 OUX393237:OVE393237 PET393237:PFA393237 POP393237:POW393237 PYL393237:PYS393237 QIH393237:QIO393237 QSD393237:QSK393237 RBZ393237:RCG393237 RLV393237:RMC393237 RVR393237:RVY393237 SFN393237:SFU393237 SPJ393237:SPQ393237 SZF393237:SZM393237 TJB393237:TJI393237 TSX393237:TTE393237 UCT393237:UDA393237 UMP393237:UMW393237 UWL393237:UWS393237 VGH393237:VGO393237 VQD393237:VQK393237 VZZ393237:WAG393237 WJV393237:WKC393237 WTR393237:WTY393237 XDN393237:XDU393237 HF458773:HM458773 RB458773:RI458773 AAX458773:ABE458773 AKT458773:ALA458773 AUP458773:AUW458773 BEL458773:BES458773 BOH458773:BOO458773 BYD458773:BYK458773 CHZ458773:CIG458773 CRV458773:CSC458773 DBR458773:DBY458773 DLN458773:DLU458773 DVJ458773:DVQ458773 EFF458773:EFM458773 EPB458773:EPI458773 EYX458773:EZE458773 FIT458773:FJA458773 FSP458773:FSW458773 GCL458773:GCS458773 GMH458773:GMO458773 GWD458773:GWK458773 HFZ458773:HGG458773 HPV458773:HQC458773 HZR458773:HZY458773 IJN458773:IJU458773 ITJ458773:ITQ458773 JDF458773:JDM458773 JNB458773:JNI458773 JWX458773:JXE458773 KGT458773:KHA458773 KQP458773:KQW458773 LAL458773:LAS458773 LKH458773:LKO458773 LUD458773:LUK458773 MDZ458773:MEG458773 MNV458773:MOC458773 MXR458773:MXY458773 NHN458773:NHU458773 NRJ458773:NRQ458773 OBF458773:OBM458773 OLB458773:OLI458773 OUX458773:OVE458773 PET458773:PFA458773 POP458773:POW458773 PYL458773:PYS458773 QIH458773:QIO458773 QSD458773:QSK458773 RBZ458773:RCG458773 RLV458773:RMC458773 RVR458773:RVY458773 SFN458773:SFU458773 SPJ458773:SPQ458773 SZF458773:SZM458773 TJB458773:TJI458773 TSX458773:TTE458773 UCT458773:UDA458773 UMP458773:UMW458773 UWL458773:UWS458773 VGH458773:VGO458773 VQD458773:VQK458773 VZZ458773:WAG458773 WJV458773:WKC458773 WTR458773:WTY458773 XDN458773:XDU458773 HF524309:HM524309 RB524309:RI524309 AAX524309:ABE524309 AKT524309:ALA524309 AUP524309:AUW524309 BEL524309:BES524309 BOH524309:BOO524309 BYD524309:BYK524309 CHZ524309:CIG524309 CRV524309:CSC524309 DBR524309:DBY524309 DLN524309:DLU524309 DVJ524309:DVQ524309 EFF524309:EFM524309 EPB524309:EPI524309 EYX524309:EZE524309 FIT524309:FJA524309 FSP524309:FSW524309 GCL524309:GCS524309 GMH524309:GMO524309 GWD524309:GWK524309 HFZ524309:HGG524309 HPV524309:HQC524309 HZR524309:HZY524309 IJN524309:IJU524309 ITJ524309:ITQ524309 JDF524309:JDM524309 JNB524309:JNI524309 JWX524309:JXE524309 KGT524309:KHA524309 KQP524309:KQW524309 LAL524309:LAS524309 LKH524309:LKO524309 LUD524309:LUK524309 MDZ524309:MEG524309 MNV524309:MOC524309 MXR524309:MXY524309 NHN524309:NHU524309 NRJ524309:NRQ524309 OBF524309:OBM524309 OLB524309:OLI524309 OUX524309:OVE524309 PET524309:PFA524309 POP524309:POW524309 PYL524309:PYS524309 QIH524309:QIO524309 QSD524309:QSK524309 RBZ524309:RCG524309 RLV524309:RMC524309 RVR524309:RVY524309 SFN524309:SFU524309 SPJ524309:SPQ524309 SZF524309:SZM524309 TJB524309:TJI524309 TSX524309:TTE524309 UCT524309:UDA524309 UMP524309:UMW524309 UWL524309:UWS524309 VGH524309:VGO524309 VQD524309:VQK524309 VZZ524309:WAG524309 WJV524309:WKC524309 WTR524309:WTY524309 XDN524309:XDU524309 HF589845:HM589845 RB589845:RI589845 AAX589845:ABE589845 AKT589845:ALA589845 AUP589845:AUW589845 BEL589845:BES589845 BOH589845:BOO589845 BYD589845:BYK589845 CHZ589845:CIG589845 CRV589845:CSC589845 DBR589845:DBY589845 DLN589845:DLU589845 DVJ589845:DVQ589845 EFF589845:EFM589845 EPB589845:EPI589845 EYX589845:EZE589845 FIT589845:FJA589845 FSP589845:FSW589845 GCL589845:GCS589845 GMH589845:GMO589845 GWD589845:GWK589845 HFZ589845:HGG589845 HPV589845:HQC589845 HZR589845:HZY589845 IJN589845:IJU589845 ITJ589845:ITQ589845 JDF589845:JDM589845 JNB589845:JNI589845 JWX589845:JXE589845 KGT589845:KHA589845 KQP589845:KQW589845 LAL589845:LAS589845 LKH589845:LKO589845 LUD589845:LUK589845 MDZ589845:MEG589845 MNV589845:MOC589845 MXR589845:MXY589845 NHN589845:NHU589845 NRJ589845:NRQ589845 OBF589845:OBM589845 OLB589845:OLI589845 OUX589845:OVE589845 PET589845:PFA589845 POP589845:POW589845 PYL589845:PYS589845 QIH589845:QIO589845 QSD589845:QSK589845 RBZ589845:RCG589845 RLV589845:RMC589845 RVR589845:RVY589845 SFN589845:SFU589845 SPJ589845:SPQ589845 SZF589845:SZM589845 TJB589845:TJI589845 TSX589845:TTE589845 UCT589845:UDA589845 UMP589845:UMW589845 UWL589845:UWS589845 VGH589845:VGO589845 VQD589845:VQK589845 VZZ589845:WAG589845 WJV589845:WKC589845 WTR589845:WTY589845 XDN589845:XDU589845 HF655381:HM655381 RB655381:RI655381 AAX655381:ABE655381 AKT655381:ALA655381 AUP655381:AUW655381 BEL655381:BES655381 BOH655381:BOO655381 BYD655381:BYK655381 CHZ655381:CIG655381 CRV655381:CSC655381 DBR655381:DBY655381 DLN655381:DLU655381 DVJ655381:DVQ655381 EFF655381:EFM655381 EPB655381:EPI655381 EYX655381:EZE655381 FIT655381:FJA655381 FSP655381:FSW655381 GCL655381:GCS655381 GMH655381:GMO655381 GWD655381:GWK655381 HFZ655381:HGG655381 HPV655381:HQC655381 HZR655381:HZY655381 IJN655381:IJU655381 ITJ655381:ITQ655381 JDF655381:JDM655381 JNB655381:JNI655381 JWX655381:JXE655381 KGT655381:KHA655381 KQP655381:KQW655381 LAL655381:LAS655381 LKH655381:LKO655381 LUD655381:LUK655381 MDZ655381:MEG655381 MNV655381:MOC655381 MXR655381:MXY655381 NHN655381:NHU655381 NRJ655381:NRQ655381 OBF655381:OBM655381 OLB655381:OLI655381 OUX655381:OVE655381 PET655381:PFA655381 POP655381:POW655381 PYL655381:PYS655381 QIH655381:QIO655381 QSD655381:QSK655381 RBZ655381:RCG655381 RLV655381:RMC655381 RVR655381:RVY655381 SFN655381:SFU655381 SPJ655381:SPQ655381 SZF655381:SZM655381 TJB655381:TJI655381 TSX655381:TTE655381 UCT655381:UDA655381 UMP655381:UMW655381 UWL655381:UWS655381 VGH655381:VGO655381 VQD655381:VQK655381 VZZ655381:WAG655381 WJV655381:WKC655381 WTR655381:WTY655381 XDN655381:XDU655381 HF720917:HM720917 RB720917:RI720917 AAX720917:ABE720917 AKT720917:ALA720917 AUP720917:AUW720917 BEL720917:BES720917 BOH720917:BOO720917 BYD720917:BYK720917 CHZ720917:CIG720917 CRV720917:CSC720917 DBR720917:DBY720917 DLN720917:DLU720917 DVJ720917:DVQ720917 EFF720917:EFM720917 EPB720917:EPI720917 EYX720917:EZE720917 FIT720917:FJA720917 FSP720917:FSW720917 GCL720917:GCS720917 GMH720917:GMO720917 GWD720917:GWK720917 HFZ720917:HGG720917 HPV720917:HQC720917 HZR720917:HZY720917 IJN720917:IJU720917 ITJ720917:ITQ720917 JDF720917:JDM720917 JNB720917:JNI720917 JWX720917:JXE720917 KGT720917:KHA720917 KQP720917:KQW720917 LAL720917:LAS720917 LKH720917:LKO720917 LUD720917:LUK720917 MDZ720917:MEG720917 MNV720917:MOC720917 MXR720917:MXY720917 NHN720917:NHU720917 NRJ720917:NRQ720917 OBF720917:OBM720917 OLB720917:OLI720917 OUX720917:OVE720917 PET720917:PFA720917 POP720917:POW720917 PYL720917:PYS720917 QIH720917:QIO720917 QSD720917:QSK720917 RBZ720917:RCG720917 RLV720917:RMC720917 RVR720917:RVY720917 SFN720917:SFU720917 SPJ720917:SPQ720917 SZF720917:SZM720917 TJB720917:TJI720917 TSX720917:TTE720917 UCT720917:UDA720917 UMP720917:UMW720917 UWL720917:UWS720917 VGH720917:VGO720917 VQD720917:VQK720917 VZZ720917:WAG720917 WJV720917:WKC720917 WTR720917:WTY720917 XDN720917:XDU720917 HF786453:HM786453 RB786453:RI786453 AAX786453:ABE786453 AKT786453:ALA786453 AUP786453:AUW786453 BEL786453:BES786453 BOH786453:BOO786453 BYD786453:BYK786453 CHZ786453:CIG786453 CRV786453:CSC786453 DBR786453:DBY786453 DLN786453:DLU786453 DVJ786453:DVQ786453 EFF786453:EFM786453 EPB786453:EPI786453 EYX786453:EZE786453 FIT786453:FJA786453 FSP786453:FSW786453 GCL786453:GCS786453 GMH786453:GMO786453 GWD786453:GWK786453 HFZ786453:HGG786453 HPV786453:HQC786453 HZR786453:HZY786453 IJN786453:IJU786453 ITJ786453:ITQ786453 JDF786453:JDM786453 JNB786453:JNI786453 JWX786453:JXE786453 KGT786453:KHA786453 KQP786453:KQW786453 LAL786453:LAS786453 LKH786453:LKO786453 LUD786453:LUK786453 MDZ786453:MEG786453 MNV786453:MOC786453 MXR786453:MXY786453 NHN786453:NHU786453 NRJ786453:NRQ786453 OBF786453:OBM786453 OLB786453:OLI786453 OUX786453:OVE786453 PET786453:PFA786453 POP786453:POW786453 PYL786453:PYS786453 QIH786453:QIO786453 QSD786453:QSK786453 RBZ786453:RCG786453 RLV786453:RMC786453 RVR786453:RVY786453 SFN786453:SFU786453 SPJ786453:SPQ786453 SZF786453:SZM786453 TJB786453:TJI786453 TSX786453:TTE786453 UCT786453:UDA786453 UMP786453:UMW786453 UWL786453:UWS786453 VGH786453:VGO786453 VQD786453:VQK786453 VZZ786453:WAG786453 WJV786453:WKC786453 WTR786453:WTY786453 XDN786453:XDU786453 HF851989:HM851989 RB851989:RI851989 AAX851989:ABE851989 AKT851989:ALA851989 AUP851989:AUW851989 BEL851989:BES851989 BOH851989:BOO851989 BYD851989:BYK851989 CHZ851989:CIG851989 CRV851989:CSC851989 DBR851989:DBY851989 DLN851989:DLU851989 DVJ851989:DVQ851989 EFF851989:EFM851989 EPB851989:EPI851989 EYX851989:EZE851989 FIT851989:FJA851989 FSP851989:FSW851989 GCL851989:GCS851989 GMH851989:GMO851989 GWD851989:GWK851989 HFZ851989:HGG851989 HPV851989:HQC851989 HZR851989:HZY851989 IJN851989:IJU851989 ITJ851989:ITQ851989 JDF851989:JDM851989 JNB851989:JNI851989 JWX851989:JXE851989 KGT851989:KHA851989 KQP851989:KQW851989 LAL851989:LAS851989 LKH851989:LKO851989 LUD851989:LUK851989 MDZ851989:MEG851989 MNV851989:MOC851989 MXR851989:MXY851989 NHN851989:NHU851989 NRJ851989:NRQ851989 OBF851989:OBM851989 OLB851989:OLI851989 OUX851989:OVE851989 PET851989:PFA851989 POP851989:POW851989 PYL851989:PYS851989 QIH851989:QIO851989 QSD851989:QSK851989 RBZ851989:RCG851989 RLV851989:RMC851989 RVR851989:RVY851989 SFN851989:SFU851989 SPJ851989:SPQ851989 SZF851989:SZM851989 TJB851989:TJI851989 TSX851989:TTE851989 UCT851989:UDA851989 UMP851989:UMW851989 UWL851989:UWS851989 VGH851989:VGO851989 VQD851989:VQK851989 VZZ851989:WAG851989 WJV851989:WKC851989 WTR851989:WTY851989 XDN851989:XDU851989 HF917525:HM917525 RB917525:RI917525 AAX917525:ABE917525 AKT917525:ALA917525 AUP917525:AUW917525 BEL917525:BES917525 BOH917525:BOO917525 BYD917525:BYK917525 CHZ917525:CIG917525 CRV917525:CSC917525 DBR917525:DBY917525 DLN917525:DLU917525 DVJ917525:DVQ917525 EFF917525:EFM917525 EPB917525:EPI917525 EYX917525:EZE917525 FIT917525:FJA917525 FSP917525:FSW917525 GCL917525:GCS917525 GMH917525:GMO917525 GWD917525:GWK917525 HFZ917525:HGG917525 HPV917525:HQC917525 HZR917525:HZY917525 IJN917525:IJU917525 ITJ917525:ITQ917525 JDF917525:JDM917525 JNB917525:JNI917525 JWX917525:JXE917525 KGT917525:KHA917525 KQP917525:KQW917525 LAL917525:LAS917525 LKH917525:LKO917525 LUD917525:LUK917525 MDZ917525:MEG917525 MNV917525:MOC917525 MXR917525:MXY917525 NHN917525:NHU917525 NRJ917525:NRQ917525 OBF917525:OBM917525 OLB917525:OLI917525 OUX917525:OVE917525 PET917525:PFA917525 POP917525:POW917525 PYL917525:PYS917525 QIH917525:QIO917525 QSD917525:QSK917525 RBZ917525:RCG917525 RLV917525:RMC917525 RVR917525:RVY917525 SFN917525:SFU917525 SPJ917525:SPQ917525 SZF917525:SZM917525 TJB917525:TJI917525 TSX917525:TTE917525 UCT917525:UDA917525 UMP917525:UMW917525 UWL917525:UWS917525 VGH917525:VGO917525 VQD917525:VQK917525 VZZ917525:WAG917525 WJV917525:WKC917525 WTR917525:WTY917525 XDN917525:XDU917525 HF983061:HM983061 RB983061:RI983061 AAX983061:ABE983061 AKT983061:ALA983061 AUP983061:AUW983061 BEL983061:BES983061 BOH983061:BOO983061 BYD983061:BYK983061 CHZ983061:CIG983061 CRV983061:CSC983061 DBR983061:DBY983061 DLN983061:DLU983061 DVJ983061:DVQ983061 EFF983061:EFM983061 EPB983061:EPI983061 EYX983061:EZE983061 FIT983061:FJA983061 FSP983061:FSW983061 GCL983061:GCS983061 GMH983061:GMO983061 GWD983061:GWK983061 HFZ983061:HGG983061 HPV983061:HQC983061 HZR983061:HZY983061 IJN983061:IJU983061 ITJ983061:ITQ983061 JDF983061:JDM983061 JNB983061:JNI983061 JWX983061:JXE983061 KGT983061:KHA983061 KQP983061:KQW983061 LAL983061:LAS983061 LKH983061:LKO983061 LUD983061:LUK983061 MDZ983061:MEG983061 MNV983061:MOC983061 MXR983061:MXY983061 NHN983061:NHU983061 NRJ983061:NRQ983061 OBF983061:OBM983061 OLB983061:OLI983061 OUX983061:OVE983061 PET983061:PFA983061 POP983061:POW983061 PYL983061:PYS983061 QIH983061:QIO983061 QSD983061:QSK983061 RBZ983061:RCG983061 RLV983061:RMC983061 RVR983061:RVY983061 SFN983061:SFU983061 SPJ983061:SPQ983061 SZF983061:SZM983061 TJB983061:TJI983061 TSX983061:TTE983061 UCT983061:UDA983061 UMP983061:UMW983061 UWL983061:UWS983061 VGH983061:VGO983061 VQD983061:VQK983061 VZZ983061:WAG983061 WJV983061:WKC983061 WTR983061:WTY983061 XDN983061:XDU983061 D21:K21 IZ21:JG21 SV21:TC21 ACR21:ACY21 AMN21:AMU21 AWJ21:AWQ21 BGF21:BGM21 BQB21:BQI21 BZX21:CAE21 CJT21:CKA21 CTP21:CTW21 DDL21:DDS21 DNH21:DNO21 DXD21:DXK21 EGZ21:EHG21 EQV21:ERC21 FAR21:FAY21 FKN21:FKU21 FUJ21:FUQ21 GEF21:GEM21 GOB21:GOI21 GXX21:GYE21 HHT21:HIA21 HRP21:HRW21 IBL21:IBS21 ILH21:ILO21 IVD21:IVK21 JEZ21:JFG21 JOV21:JPC21 JYR21:JYY21 KIN21:KIU21 KSJ21:KSQ21 LCF21:LCM21 LMB21:LMI21 LVX21:LWE21 MFT21:MGA21 MPP21:MPW21 MZL21:MZS21 NJH21:NJO21 NTD21:NTK21 OCZ21:ODG21 OMV21:ONC21 OWR21:OWY21 PGN21:PGU21 PQJ21:PQQ21 QAF21:QAM21 QKB21:QKI21 QTX21:QUE21 RDT21:REA21 RNP21:RNW21 RXL21:RXS21 SHH21:SHO21 SRD21:SRK21 TAZ21:TBG21 TKV21:TLC21 TUR21:TUY21 UEN21:UEU21 UOJ21:UOQ21 UYF21:UYM21 VIB21:VII21 VRX21:VSE21 WBT21:WCA21 WLP21:WLW21 WVL21:WVS21 D65557:K65557 IZ65557:JG65557 SV65557:TC65557 ACR65557:ACY65557 AMN65557:AMU65557 AWJ65557:AWQ65557 BGF65557:BGM65557 BQB65557:BQI65557 BZX65557:CAE65557 CJT65557:CKA65557 CTP65557:CTW65557 DDL65557:DDS65557 DNH65557:DNO65557 DXD65557:DXK65557 EGZ65557:EHG65557 EQV65557:ERC65557 FAR65557:FAY65557 FKN65557:FKU65557 FUJ65557:FUQ65557 GEF65557:GEM65557 GOB65557:GOI65557 GXX65557:GYE65557 HHT65557:HIA65557 HRP65557:HRW65557 IBL65557:IBS65557 ILH65557:ILO65557 IVD65557:IVK65557 JEZ65557:JFG65557 JOV65557:JPC65557 JYR65557:JYY65557 KIN65557:KIU65557 KSJ65557:KSQ65557 LCF65557:LCM65557 LMB65557:LMI65557 LVX65557:LWE65557 MFT65557:MGA65557 MPP65557:MPW65557 MZL65557:MZS65557 NJH65557:NJO65557 NTD65557:NTK65557 OCZ65557:ODG65557 OMV65557:ONC65557 OWR65557:OWY65557 PGN65557:PGU65557 PQJ65557:PQQ65557 QAF65557:QAM65557 QKB65557:QKI65557 QTX65557:QUE65557 RDT65557:REA65557 RNP65557:RNW65557 RXL65557:RXS65557 SHH65557:SHO65557 SRD65557:SRK65557 TAZ65557:TBG65557 TKV65557:TLC65557 TUR65557:TUY65557 UEN65557:UEU65557 UOJ65557:UOQ65557 UYF65557:UYM65557 VIB65557:VII65557 VRX65557:VSE65557 WBT65557:WCA65557 WLP65557:WLW65557 WVL65557:WVS65557 D131093:K131093 IZ131093:JG131093 SV131093:TC131093 ACR131093:ACY131093 AMN131093:AMU131093 AWJ131093:AWQ131093 BGF131093:BGM131093 BQB131093:BQI131093 BZX131093:CAE131093 CJT131093:CKA131093 CTP131093:CTW131093 DDL131093:DDS131093 DNH131093:DNO131093 DXD131093:DXK131093 EGZ131093:EHG131093 EQV131093:ERC131093 FAR131093:FAY131093 FKN131093:FKU131093 FUJ131093:FUQ131093 GEF131093:GEM131093 GOB131093:GOI131093 GXX131093:GYE131093 HHT131093:HIA131093 HRP131093:HRW131093 IBL131093:IBS131093 ILH131093:ILO131093 IVD131093:IVK131093 JEZ131093:JFG131093 JOV131093:JPC131093 JYR131093:JYY131093 KIN131093:KIU131093 KSJ131093:KSQ131093 LCF131093:LCM131093 LMB131093:LMI131093 LVX131093:LWE131093 MFT131093:MGA131093 MPP131093:MPW131093 MZL131093:MZS131093 NJH131093:NJO131093 NTD131093:NTK131093 OCZ131093:ODG131093 OMV131093:ONC131093 OWR131093:OWY131093 PGN131093:PGU131093 PQJ131093:PQQ131093 QAF131093:QAM131093 QKB131093:QKI131093 QTX131093:QUE131093 RDT131093:REA131093 RNP131093:RNW131093 RXL131093:RXS131093 SHH131093:SHO131093 SRD131093:SRK131093 TAZ131093:TBG131093 TKV131093:TLC131093 TUR131093:TUY131093 UEN131093:UEU131093 UOJ131093:UOQ131093 UYF131093:UYM131093 VIB131093:VII131093 VRX131093:VSE131093 WBT131093:WCA131093 WLP131093:WLW131093 WVL131093:WVS131093 D196629:K196629 IZ196629:JG196629 SV196629:TC196629 ACR196629:ACY196629 AMN196629:AMU196629 AWJ196629:AWQ196629 BGF196629:BGM196629 BQB196629:BQI196629 BZX196629:CAE196629 CJT196629:CKA196629 CTP196629:CTW196629 DDL196629:DDS196629 DNH196629:DNO196629 DXD196629:DXK196629 EGZ196629:EHG196629 EQV196629:ERC196629 FAR196629:FAY196629 FKN196629:FKU196629 FUJ196629:FUQ196629 GEF196629:GEM196629 GOB196629:GOI196629 GXX196629:GYE196629 HHT196629:HIA196629 HRP196629:HRW196629 IBL196629:IBS196629 ILH196629:ILO196629 IVD196629:IVK196629 JEZ196629:JFG196629 JOV196629:JPC196629 JYR196629:JYY196629 KIN196629:KIU196629 KSJ196629:KSQ196629 LCF196629:LCM196629 LMB196629:LMI196629 LVX196629:LWE196629 MFT196629:MGA196629 MPP196629:MPW196629 MZL196629:MZS196629 NJH196629:NJO196629 NTD196629:NTK196629 OCZ196629:ODG196629 OMV196629:ONC196629 OWR196629:OWY196629 PGN196629:PGU196629 PQJ196629:PQQ196629 QAF196629:QAM196629 QKB196629:QKI196629 QTX196629:QUE196629 RDT196629:REA196629 RNP196629:RNW196629 RXL196629:RXS196629 SHH196629:SHO196629 SRD196629:SRK196629 TAZ196629:TBG196629 TKV196629:TLC196629 TUR196629:TUY196629 UEN196629:UEU196629 UOJ196629:UOQ196629 UYF196629:UYM196629 VIB196629:VII196629 VRX196629:VSE196629 WBT196629:WCA196629 WLP196629:WLW196629 WVL196629:WVS196629 D262165:K262165 IZ262165:JG262165 SV262165:TC262165 ACR262165:ACY262165 AMN262165:AMU262165 AWJ262165:AWQ262165 BGF262165:BGM262165 BQB262165:BQI262165 BZX262165:CAE262165 CJT262165:CKA262165 CTP262165:CTW262165 DDL262165:DDS262165 DNH262165:DNO262165 DXD262165:DXK262165 EGZ262165:EHG262165 EQV262165:ERC262165 FAR262165:FAY262165 FKN262165:FKU262165 FUJ262165:FUQ262165 GEF262165:GEM262165 GOB262165:GOI262165 GXX262165:GYE262165 HHT262165:HIA262165 HRP262165:HRW262165 IBL262165:IBS262165 ILH262165:ILO262165 IVD262165:IVK262165 JEZ262165:JFG262165 JOV262165:JPC262165 JYR262165:JYY262165 KIN262165:KIU262165 KSJ262165:KSQ262165 LCF262165:LCM262165 LMB262165:LMI262165 LVX262165:LWE262165 MFT262165:MGA262165 MPP262165:MPW262165 MZL262165:MZS262165 NJH262165:NJO262165 NTD262165:NTK262165 OCZ262165:ODG262165 OMV262165:ONC262165 OWR262165:OWY262165 PGN262165:PGU262165 PQJ262165:PQQ262165 QAF262165:QAM262165 QKB262165:QKI262165 QTX262165:QUE262165 RDT262165:REA262165 RNP262165:RNW262165 RXL262165:RXS262165 SHH262165:SHO262165 SRD262165:SRK262165 TAZ262165:TBG262165 TKV262165:TLC262165 TUR262165:TUY262165 UEN262165:UEU262165 UOJ262165:UOQ262165 UYF262165:UYM262165 VIB262165:VII262165 VRX262165:VSE262165 WBT262165:WCA262165 WLP262165:WLW262165 WVL262165:WVS262165 D327701:K327701 IZ327701:JG327701 SV327701:TC327701 ACR327701:ACY327701 AMN327701:AMU327701 AWJ327701:AWQ327701 BGF327701:BGM327701 BQB327701:BQI327701 BZX327701:CAE327701 CJT327701:CKA327701 CTP327701:CTW327701 DDL327701:DDS327701 DNH327701:DNO327701 DXD327701:DXK327701 EGZ327701:EHG327701 EQV327701:ERC327701 FAR327701:FAY327701 FKN327701:FKU327701 FUJ327701:FUQ327701 GEF327701:GEM327701 GOB327701:GOI327701 GXX327701:GYE327701 HHT327701:HIA327701 HRP327701:HRW327701 IBL327701:IBS327701 ILH327701:ILO327701 IVD327701:IVK327701 JEZ327701:JFG327701 JOV327701:JPC327701 JYR327701:JYY327701 KIN327701:KIU327701 KSJ327701:KSQ327701 LCF327701:LCM327701 LMB327701:LMI327701 LVX327701:LWE327701 MFT327701:MGA327701 MPP327701:MPW327701 MZL327701:MZS327701 NJH327701:NJO327701 NTD327701:NTK327701 OCZ327701:ODG327701 OMV327701:ONC327701 OWR327701:OWY327701 PGN327701:PGU327701 PQJ327701:PQQ327701 QAF327701:QAM327701 QKB327701:QKI327701 QTX327701:QUE327701 RDT327701:REA327701 RNP327701:RNW327701 RXL327701:RXS327701 SHH327701:SHO327701 SRD327701:SRK327701 TAZ327701:TBG327701 TKV327701:TLC327701 TUR327701:TUY327701 UEN327701:UEU327701 UOJ327701:UOQ327701 UYF327701:UYM327701 VIB327701:VII327701 VRX327701:VSE327701 WBT327701:WCA327701 WLP327701:WLW327701 WVL327701:WVS327701 D393237:K393237 IZ393237:JG393237 SV393237:TC393237 ACR393237:ACY393237 AMN393237:AMU393237 AWJ393237:AWQ393237 BGF393237:BGM393237 BQB393237:BQI393237 BZX393237:CAE393237 CJT393237:CKA393237 CTP393237:CTW393237 DDL393237:DDS393237 DNH393237:DNO393237 DXD393237:DXK393237 EGZ393237:EHG393237 EQV393237:ERC393237 FAR393237:FAY393237 FKN393237:FKU393237 FUJ393237:FUQ393237 GEF393237:GEM393237 GOB393237:GOI393237 GXX393237:GYE393237 HHT393237:HIA393237 HRP393237:HRW393237 IBL393237:IBS393237 ILH393237:ILO393237 IVD393237:IVK393237 JEZ393237:JFG393237 JOV393237:JPC393237 JYR393237:JYY393237 KIN393237:KIU393237 KSJ393237:KSQ393237 LCF393237:LCM393237 LMB393237:LMI393237 LVX393237:LWE393237 MFT393237:MGA393237 MPP393237:MPW393237 MZL393237:MZS393237 NJH393237:NJO393237 NTD393237:NTK393237 OCZ393237:ODG393237 OMV393237:ONC393237 OWR393237:OWY393237 PGN393237:PGU393237 PQJ393237:PQQ393237 QAF393237:QAM393237 QKB393237:QKI393237 QTX393237:QUE393237 RDT393237:REA393237 RNP393237:RNW393237 RXL393237:RXS393237 SHH393237:SHO393237 SRD393237:SRK393237 TAZ393237:TBG393237 TKV393237:TLC393237 TUR393237:TUY393237 UEN393237:UEU393237 UOJ393237:UOQ393237 UYF393237:UYM393237 VIB393237:VII393237 VRX393237:VSE393237 WBT393237:WCA393237 WLP393237:WLW393237 WVL393237:WVS393237 D458773:K458773 IZ458773:JG458773 SV458773:TC458773 ACR458773:ACY458773 AMN458773:AMU458773 AWJ458773:AWQ458773 BGF458773:BGM458773 BQB458773:BQI458773 BZX458773:CAE458773 CJT458773:CKA458773 CTP458773:CTW458773 DDL458773:DDS458773 DNH458773:DNO458773 DXD458773:DXK458773 EGZ458773:EHG458773 EQV458773:ERC458773 FAR458773:FAY458773 FKN458773:FKU458773 FUJ458773:FUQ458773 GEF458773:GEM458773 GOB458773:GOI458773 GXX458773:GYE458773 HHT458773:HIA458773 HRP458773:HRW458773 IBL458773:IBS458773 ILH458773:ILO458773 IVD458773:IVK458773 JEZ458773:JFG458773 JOV458773:JPC458773 JYR458773:JYY458773 KIN458773:KIU458773 KSJ458773:KSQ458773 LCF458773:LCM458773 LMB458773:LMI458773 LVX458773:LWE458773 MFT458773:MGA458773 MPP458773:MPW458773 MZL458773:MZS458773 NJH458773:NJO458773 NTD458773:NTK458773 OCZ458773:ODG458773 OMV458773:ONC458773 OWR458773:OWY458773 PGN458773:PGU458773 PQJ458773:PQQ458773 QAF458773:QAM458773 QKB458773:QKI458773 QTX458773:QUE458773 RDT458773:REA458773 RNP458773:RNW458773 RXL458773:RXS458773 SHH458773:SHO458773 SRD458773:SRK458773 TAZ458773:TBG458773 TKV458773:TLC458773 TUR458773:TUY458773 UEN458773:UEU458773 UOJ458773:UOQ458773 UYF458773:UYM458773 VIB458773:VII458773 VRX458773:VSE458773 WBT458773:WCA458773 WLP458773:WLW458773 WVL458773:WVS458773 D524309:K524309 IZ524309:JG524309 SV524309:TC524309 ACR524309:ACY524309 AMN524309:AMU524309 AWJ524309:AWQ524309 BGF524309:BGM524309 BQB524309:BQI524309 BZX524309:CAE524309 CJT524309:CKA524309 CTP524309:CTW524309 DDL524309:DDS524309 DNH524309:DNO524309 DXD524309:DXK524309 EGZ524309:EHG524309 EQV524309:ERC524309 FAR524309:FAY524309 FKN524309:FKU524309 FUJ524309:FUQ524309 GEF524309:GEM524309 GOB524309:GOI524309 GXX524309:GYE524309 HHT524309:HIA524309 HRP524309:HRW524309 IBL524309:IBS524309 ILH524309:ILO524309 IVD524309:IVK524309 JEZ524309:JFG524309 JOV524309:JPC524309 JYR524309:JYY524309 KIN524309:KIU524309 KSJ524309:KSQ524309 LCF524309:LCM524309 LMB524309:LMI524309 LVX524309:LWE524309 MFT524309:MGA524309 MPP524309:MPW524309 MZL524309:MZS524309 NJH524309:NJO524309 NTD524309:NTK524309 OCZ524309:ODG524309 OMV524309:ONC524309 OWR524309:OWY524309 PGN524309:PGU524309 PQJ524309:PQQ524309 QAF524309:QAM524309 QKB524309:QKI524309 QTX524309:QUE524309 RDT524309:REA524309 RNP524309:RNW524309 RXL524309:RXS524309 SHH524309:SHO524309 SRD524309:SRK524309 TAZ524309:TBG524309 TKV524309:TLC524309 TUR524309:TUY524309 UEN524309:UEU524309 UOJ524309:UOQ524309 UYF524309:UYM524309 VIB524309:VII524309 VRX524309:VSE524309 WBT524309:WCA524309 WLP524309:WLW524309 WVL524309:WVS524309 D589845:K589845 IZ589845:JG589845 SV589845:TC589845 ACR589845:ACY589845 AMN589845:AMU589845 AWJ589845:AWQ589845 BGF589845:BGM589845 BQB589845:BQI589845 BZX589845:CAE589845 CJT589845:CKA589845 CTP589845:CTW589845 DDL589845:DDS589845 DNH589845:DNO589845 DXD589845:DXK589845 EGZ589845:EHG589845 EQV589845:ERC589845 FAR589845:FAY589845 FKN589845:FKU589845 FUJ589845:FUQ589845 GEF589845:GEM589845 GOB589845:GOI589845 GXX589845:GYE589845 HHT589845:HIA589845 HRP589845:HRW589845 IBL589845:IBS589845 ILH589845:ILO589845 IVD589845:IVK589845 JEZ589845:JFG589845 JOV589845:JPC589845 JYR589845:JYY589845 KIN589845:KIU589845 KSJ589845:KSQ589845 LCF589845:LCM589845 LMB589845:LMI589845 LVX589845:LWE589845 MFT589845:MGA589845 MPP589845:MPW589845 MZL589845:MZS589845 NJH589845:NJO589845 NTD589845:NTK589845 OCZ589845:ODG589845 OMV589845:ONC589845 OWR589845:OWY589845 PGN589845:PGU589845 PQJ589845:PQQ589845 QAF589845:QAM589845 QKB589845:QKI589845 QTX589845:QUE589845 RDT589845:REA589845 RNP589845:RNW589845 RXL589845:RXS589845 SHH589845:SHO589845 SRD589845:SRK589845 TAZ589845:TBG589845 TKV589845:TLC589845 TUR589845:TUY589845 UEN589845:UEU589845 UOJ589845:UOQ589845 UYF589845:UYM589845 VIB589845:VII589845 VRX589845:VSE589845 WBT589845:WCA589845 WLP589845:WLW589845 WVL589845:WVS589845 D655381:K655381 IZ655381:JG655381 SV655381:TC655381 ACR655381:ACY655381 AMN655381:AMU655381 AWJ655381:AWQ655381 BGF655381:BGM655381 BQB655381:BQI655381 BZX655381:CAE655381 CJT655381:CKA655381 CTP655381:CTW655381 DDL655381:DDS655381 DNH655381:DNO655381 DXD655381:DXK655381 EGZ655381:EHG655381 EQV655381:ERC655381 FAR655381:FAY655381 FKN655381:FKU655381 FUJ655381:FUQ655381 GEF655381:GEM655381 GOB655381:GOI655381 GXX655381:GYE655381 HHT655381:HIA655381 HRP655381:HRW655381 IBL655381:IBS655381 ILH655381:ILO655381 IVD655381:IVK655381 JEZ655381:JFG655381 JOV655381:JPC655381 JYR655381:JYY655381 KIN655381:KIU655381 KSJ655381:KSQ655381 LCF655381:LCM655381 LMB655381:LMI655381 LVX655381:LWE655381 MFT655381:MGA655381 MPP655381:MPW655381 MZL655381:MZS655381 NJH655381:NJO655381 NTD655381:NTK655381 OCZ655381:ODG655381 OMV655381:ONC655381 OWR655381:OWY655381 PGN655381:PGU655381 PQJ655381:PQQ655381 QAF655381:QAM655381 QKB655381:QKI655381 QTX655381:QUE655381 RDT655381:REA655381 RNP655381:RNW655381 RXL655381:RXS655381 SHH655381:SHO655381 SRD655381:SRK655381 TAZ655381:TBG655381 TKV655381:TLC655381 TUR655381:TUY655381 UEN655381:UEU655381 UOJ655381:UOQ655381 UYF655381:UYM655381 VIB655381:VII655381 VRX655381:VSE655381 WBT655381:WCA655381 WLP655381:WLW655381 WVL655381:WVS655381 D720917:K720917 IZ720917:JG720917 SV720917:TC720917 ACR720917:ACY720917 AMN720917:AMU720917 AWJ720917:AWQ720917 BGF720917:BGM720917 BQB720917:BQI720917 BZX720917:CAE720917 CJT720917:CKA720917 CTP720917:CTW720917 DDL720917:DDS720917 DNH720917:DNO720917 DXD720917:DXK720917 EGZ720917:EHG720917 EQV720917:ERC720917 FAR720917:FAY720917 FKN720917:FKU720917 FUJ720917:FUQ720917 GEF720917:GEM720917 GOB720917:GOI720917 GXX720917:GYE720917 HHT720917:HIA720917 HRP720917:HRW720917 IBL720917:IBS720917 ILH720917:ILO720917 IVD720917:IVK720917 JEZ720917:JFG720917 JOV720917:JPC720917 JYR720917:JYY720917 KIN720917:KIU720917 KSJ720917:KSQ720917 LCF720917:LCM720917 LMB720917:LMI720917 LVX720917:LWE720917 MFT720917:MGA720917 MPP720917:MPW720917 MZL720917:MZS720917 NJH720917:NJO720917 NTD720917:NTK720917 OCZ720917:ODG720917 OMV720917:ONC720917 OWR720917:OWY720917 PGN720917:PGU720917 PQJ720917:PQQ720917 QAF720917:QAM720917 QKB720917:QKI720917 QTX720917:QUE720917 RDT720917:REA720917 RNP720917:RNW720917 RXL720917:RXS720917 SHH720917:SHO720917 SRD720917:SRK720917 TAZ720917:TBG720917 TKV720917:TLC720917 TUR720917:TUY720917 UEN720917:UEU720917 UOJ720917:UOQ720917 UYF720917:UYM720917 VIB720917:VII720917 VRX720917:VSE720917 WBT720917:WCA720917 WLP720917:WLW720917 WVL720917:WVS720917 D786453:K786453 IZ786453:JG786453 SV786453:TC786453 ACR786453:ACY786453 AMN786453:AMU786453 AWJ786453:AWQ786453 BGF786453:BGM786453 BQB786453:BQI786453 BZX786453:CAE786453 CJT786453:CKA786453 CTP786453:CTW786453 DDL786453:DDS786453 DNH786453:DNO786453 DXD786453:DXK786453 EGZ786453:EHG786453 EQV786453:ERC786453 FAR786453:FAY786453 FKN786453:FKU786453 FUJ786453:FUQ786453 GEF786453:GEM786453 GOB786453:GOI786453 GXX786453:GYE786453 HHT786453:HIA786453 HRP786453:HRW786453 IBL786453:IBS786453 ILH786453:ILO786453 IVD786453:IVK786453 JEZ786453:JFG786453 JOV786453:JPC786453 JYR786453:JYY786453 KIN786453:KIU786453 KSJ786453:KSQ786453 LCF786453:LCM786453 LMB786453:LMI786453 LVX786453:LWE786453 MFT786453:MGA786453 MPP786453:MPW786453 MZL786453:MZS786453 NJH786453:NJO786453 NTD786453:NTK786453 OCZ786453:ODG786453 OMV786453:ONC786453 OWR786453:OWY786453 PGN786453:PGU786453 PQJ786453:PQQ786453 QAF786453:QAM786453 QKB786453:QKI786453 QTX786453:QUE786453 RDT786453:REA786453 RNP786453:RNW786453 RXL786453:RXS786453 SHH786453:SHO786453 SRD786453:SRK786453 TAZ786453:TBG786453 TKV786453:TLC786453 TUR786453:TUY786453 UEN786453:UEU786453 UOJ786453:UOQ786453 UYF786453:UYM786453 VIB786453:VII786453 VRX786453:VSE786453 WBT786453:WCA786453 WLP786453:WLW786453 WVL786453:WVS786453 D851989:K851989 IZ851989:JG851989 SV851989:TC851989 ACR851989:ACY851989 AMN851989:AMU851989 AWJ851989:AWQ851989 BGF851989:BGM851989 BQB851989:BQI851989 BZX851989:CAE851989 CJT851989:CKA851989 CTP851989:CTW851989 DDL851989:DDS851989 DNH851989:DNO851989 DXD851989:DXK851989 EGZ851989:EHG851989 EQV851989:ERC851989 FAR851989:FAY851989 FKN851989:FKU851989 FUJ851989:FUQ851989 GEF851989:GEM851989 GOB851989:GOI851989 GXX851989:GYE851989 HHT851989:HIA851989 HRP851989:HRW851989 IBL851989:IBS851989 ILH851989:ILO851989 IVD851989:IVK851989 JEZ851989:JFG851989 JOV851989:JPC851989 JYR851989:JYY851989 KIN851989:KIU851989 KSJ851989:KSQ851989 LCF851989:LCM851989 LMB851989:LMI851989 LVX851989:LWE851989 MFT851989:MGA851989 MPP851989:MPW851989 MZL851989:MZS851989 NJH851989:NJO851989 NTD851989:NTK851989 OCZ851989:ODG851989 OMV851989:ONC851989 OWR851989:OWY851989 PGN851989:PGU851989 PQJ851989:PQQ851989 QAF851989:QAM851989 QKB851989:QKI851989 QTX851989:QUE851989 RDT851989:REA851989 RNP851989:RNW851989 RXL851989:RXS851989 SHH851989:SHO851989 SRD851989:SRK851989 TAZ851989:TBG851989 TKV851989:TLC851989 TUR851989:TUY851989 UEN851989:UEU851989 UOJ851989:UOQ851989 UYF851989:UYM851989 VIB851989:VII851989 VRX851989:VSE851989 WBT851989:WCA851989 WLP851989:WLW851989 WVL851989:WVS851989 D917525:K917525 IZ917525:JG917525 SV917525:TC917525 ACR917525:ACY917525 AMN917525:AMU917525 AWJ917525:AWQ917525 BGF917525:BGM917525 BQB917525:BQI917525 BZX917525:CAE917525 CJT917525:CKA917525 CTP917525:CTW917525 DDL917525:DDS917525 DNH917525:DNO917525 DXD917525:DXK917525 EGZ917525:EHG917525 EQV917525:ERC917525 FAR917525:FAY917525 FKN917525:FKU917525 FUJ917525:FUQ917525 GEF917525:GEM917525 GOB917525:GOI917525 GXX917525:GYE917525 HHT917525:HIA917525 HRP917525:HRW917525 IBL917525:IBS917525 ILH917525:ILO917525 IVD917525:IVK917525 JEZ917525:JFG917525 JOV917525:JPC917525 JYR917525:JYY917525 KIN917525:KIU917525 KSJ917525:KSQ917525 LCF917525:LCM917525 LMB917525:LMI917525 LVX917525:LWE917525 MFT917525:MGA917525 MPP917525:MPW917525 MZL917525:MZS917525 NJH917525:NJO917525 NTD917525:NTK917525 OCZ917525:ODG917525 OMV917525:ONC917525 OWR917525:OWY917525 PGN917525:PGU917525 PQJ917525:PQQ917525 QAF917525:QAM917525 QKB917525:QKI917525 QTX917525:QUE917525 RDT917525:REA917525 RNP917525:RNW917525 RXL917525:RXS917525 SHH917525:SHO917525 SRD917525:SRK917525 TAZ917525:TBG917525 TKV917525:TLC917525 TUR917525:TUY917525 UEN917525:UEU917525 UOJ917525:UOQ917525 UYF917525:UYM917525 VIB917525:VII917525 VRX917525:VSE917525 WBT917525:WCA917525 WLP917525:WLW917525 WVL917525:WVS917525 D983061:K983061 IZ983061:JG983061 SV983061:TC983061 ACR983061:ACY983061 AMN983061:AMU983061 AWJ983061:AWQ983061 BGF983061:BGM983061 BQB983061:BQI983061 BZX983061:CAE983061 CJT983061:CKA983061 CTP983061:CTW983061 DDL983061:DDS983061 DNH983061:DNO983061 DXD983061:DXK983061 EGZ983061:EHG983061 EQV983061:ERC983061 FAR983061:FAY983061 FKN983061:FKU983061 FUJ983061:FUQ983061 GEF983061:GEM983061 GOB983061:GOI983061 GXX983061:GYE983061 HHT983061:HIA983061 HRP983061:HRW983061 IBL983061:IBS983061 ILH983061:ILO983061 IVD983061:IVK983061 JEZ983061:JFG983061 JOV983061:JPC983061 JYR983061:JYY983061 KIN983061:KIU983061 KSJ983061:KSQ983061 LCF983061:LCM983061 LMB983061:LMI983061 LVX983061:LWE983061 MFT983061:MGA983061 MPP983061:MPW983061 MZL983061:MZS983061 NJH983061:NJO983061 NTD983061:NTK983061 OCZ983061:ODG983061 OMV983061:ONC983061 OWR983061:OWY983061 PGN983061:PGU983061 PQJ983061:PQQ983061 QAF983061:QAM983061 QKB983061:QKI983061 QTX983061:QUE983061 RDT983061:REA983061 RNP983061:RNW983061 RXL983061:RXS983061 SHH983061:SHO983061 SRD983061:SRK983061 TAZ983061:TBG983061 TKV983061:TLC983061 TUR983061:TUY983061 UEN983061:UEU983061 UOJ983061:UOQ983061 UYF983061:UYM983061 VIB983061:VII983061 VRX983061:VSE983061 WBT983061:WCA983061 WLP983061:WLW983061 WVL983061:WVS983061">
      <formula1>$A$904:$A$905</formula1>
    </dataValidation>
    <dataValidation type="list" allowBlank="1" showInputMessage="1" showErrorMessage="1" prompt="wybierz narzędzie PP" sqref="HF19:HM19 RB19:RI19 AAX19:ABE19 AKT19:ALA19 AUP19:AUW19 BEL19:BES19 BOH19:BOO19 BYD19:BYK19 CHZ19:CIG19 CRV19:CSC19 DBR19:DBY19 DLN19:DLU19 DVJ19:DVQ19 EFF19:EFM19 EPB19:EPI19 EYX19:EZE19 FIT19:FJA19 FSP19:FSW19 GCL19:GCS19 GMH19:GMO19 GWD19:GWK19 HFZ19:HGG19 HPV19:HQC19 HZR19:HZY19 IJN19:IJU19 ITJ19:ITQ19 JDF19:JDM19 JNB19:JNI19 JWX19:JXE19 KGT19:KHA19 KQP19:KQW19 LAL19:LAS19 LKH19:LKO19 LUD19:LUK19 MDZ19:MEG19 MNV19:MOC19 MXR19:MXY19 NHN19:NHU19 NRJ19:NRQ19 OBF19:OBM19 OLB19:OLI19 OUX19:OVE19 PET19:PFA19 POP19:POW19 PYL19:PYS19 QIH19:QIO19 QSD19:QSK19 RBZ19:RCG19 RLV19:RMC19 RVR19:RVY19 SFN19:SFU19 SPJ19:SPQ19 SZF19:SZM19 TJB19:TJI19 TSX19:TTE19 UCT19:UDA19 UMP19:UMW19 UWL19:UWS19 VGH19:VGO19 VQD19:VQK19 VZZ19:WAG19 WJV19:WKC19 WTR19:WTY19 XDN19:XDU19 HF65555:HM65555 RB65555:RI65555 AAX65555:ABE65555 AKT65555:ALA65555 AUP65555:AUW65555 BEL65555:BES65555 BOH65555:BOO65555 BYD65555:BYK65555 CHZ65555:CIG65555 CRV65555:CSC65555 DBR65555:DBY65555 DLN65555:DLU65555 DVJ65555:DVQ65555 EFF65555:EFM65555 EPB65555:EPI65555 EYX65555:EZE65555 FIT65555:FJA65555 FSP65555:FSW65555 GCL65555:GCS65555 GMH65555:GMO65555 GWD65555:GWK65555 HFZ65555:HGG65555 HPV65555:HQC65555 HZR65555:HZY65555 IJN65555:IJU65555 ITJ65555:ITQ65555 JDF65555:JDM65555 JNB65555:JNI65555 JWX65555:JXE65555 KGT65555:KHA65555 KQP65555:KQW65555 LAL65555:LAS65555 LKH65555:LKO65555 LUD65555:LUK65555 MDZ65555:MEG65555 MNV65555:MOC65555 MXR65555:MXY65555 NHN65555:NHU65555 NRJ65555:NRQ65555 OBF65555:OBM65555 OLB65555:OLI65555 OUX65555:OVE65555 PET65555:PFA65555 POP65555:POW65555 PYL65555:PYS65555 QIH65555:QIO65555 QSD65555:QSK65555 RBZ65555:RCG65555 RLV65555:RMC65555 RVR65555:RVY65555 SFN65555:SFU65555 SPJ65555:SPQ65555 SZF65555:SZM65555 TJB65555:TJI65555 TSX65555:TTE65555 UCT65555:UDA65555 UMP65555:UMW65555 UWL65555:UWS65555 VGH65555:VGO65555 VQD65555:VQK65555 VZZ65555:WAG65555 WJV65555:WKC65555 WTR65555:WTY65555 XDN65555:XDU65555 HF131091:HM131091 RB131091:RI131091 AAX131091:ABE131091 AKT131091:ALA131091 AUP131091:AUW131091 BEL131091:BES131091 BOH131091:BOO131091 BYD131091:BYK131091 CHZ131091:CIG131091 CRV131091:CSC131091 DBR131091:DBY131091 DLN131091:DLU131091 DVJ131091:DVQ131091 EFF131091:EFM131091 EPB131091:EPI131091 EYX131091:EZE131091 FIT131091:FJA131091 FSP131091:FSW131091 GCL131091:GCS131091 GMH131091:GMO131091 GWD131091:GWK131091 HFZ131091:HGG131091 HPV131091:HQC131091 HZR131091:HZY131091 IJN131091:IJU131091 ITJ131091:ITQ131091 JDF131091:JDM131091 JNB131091:JNI131091 JWX131091:JXE131091 KGT131091:KHA131091 KQP131091:KQW131091 LAL131091:LAS131091 LKH131091:LKO131091 LUD131091:LUK131091 MDZ131091:MEG131091 MNV131091:MOC131091 MXR131091:MXY131091 NHN131091:NHU131091 NRJ131091:NRQ131091 OBF131091:OBM131091 OLB131091:OLI131091 OUX131091:OVE131091 PET131091:PFA131091 POP131091:POW131091 PYL131091:PYS131091 QIH131091:QIO131091 QSD131091:QSK131091 RBZ131091:RCG131091 RLV131091:RMC131091 RVR131091:RVY131091 SFN131091:SFU131091 SPJ131091:SPQ131091 SZF131091:SZM131091 TJB131091:TJI131091 TSX131091:TTE131091 UCT131091:UDA131091 UMP131091:UMW131091 UWL131091:UWS131091 VGH131091:VGO131091 VQD131091:VQK131091 VZZ131091:WAG131091 WJV131091:WKC131091 WTR131091:WTY131091 XDN131091:XDU131091 HF196627:HM196627 RB196627:RI196627 AAX196627:ABE196627 AKT196627:ALA196627 AUP196627:AUW196627 BEL196627:BES196627 BOH196627:BOO196627 BYD196627:BYK196627 CHZ196627:CIG196627 CRV196627:CSC196627 DBR196627:DBY196627 DLN196627:DLU196627 DVJ196627:DVQ196627 EFF196627:EFM196627 EPB196627:EPI196627 EYX196627:EZE196627 FIT196627:FJA196627 FSP196627:FSW196627 GCL196627:GCS196627 GMH196627:GMO196627 GWD196627:GWK196627 HFZ196627:HGG196627 HPV196627:HQC196627 HZR196627:HZY196627 IJN196627:IJU196627 ITJ196627:ITQ196627 JDF196627:JDM196627 JNB196627:JNI196627 JWX196627:JXE196627 KGT196627:KHA196627 KQP196627:KQW196627 LAL196627:LAS196627 LKH196627:LKO196627 LUD196627:LUK196627 MDZ196627:MEG196627 MNV196627:MOC196627 MXR196627:MXY196627 NHN196627:NHU196627 NRJ196627:NRQ196627 OBF196627:OBM196627 OLB196627:OLI196627 OUX196627:OVE196627 PET196627:PFA196627 POP196627:POW196627 PYL196627:PYS196627 QIH196627:QIO196627 QSD196627:QSK196627 RBZ196627:RCG196627 RLV196627:RMC196627 RVR196627:RVY196627 SFN196627:SFU196627 SPJ196627:SPQ196627 SZF196627:SZM196627 TJB196627:TJI196627 TSX196627:TTE196627 UCT196627:UDA196627 UMP196627:UMW196627 UWL196627:UWS196627 VGH196627:VGO196627 VQD196627:VQK196627 VZZ196627:WAG196627 WJV196627:WKC196627 WTR196627:WTY196627 XDN196627:XDU196627 HF262163:HM262163 RB262163:RI262163 AAX262163:ABE262163 AKT262163:ALA262163 AUP262163:AUW262163 BEL262163:BES262163 BOH262163:BOO262163 BYD262163:BYK262163 CHZ262163:CIG262163 CRV262163:CSC262163 DBR262163:DBY262163 DLN262163:DLU262163 DVJ262163:DVQ262163 EFF262163:EFM262163 EPB262163:EPI262163 EYX262163:EZE262163 FIT262163:FJA262163 FSP262163:FSW262163 GCL262163:GCS262163 GMH262163:GMO262163 GWD262163:GWK262163 HFZ262163:HGG262163 HPV262163:HQC262163 HZR262163:HZY262163 IJN262163:IJU262163 ITJ262163:ITQ262163 JDF262163:JDM262163 JNB262163:JNI262163 JWX262163:JXE262163 KGT262163:KHA262163 KQP262163:KQW262163 LAL262163:LAS262163 LKH262163:LKO262163 LUD262163:LUK262163 MDZ262163:MEG262163 MNV262163:MOC262163 MXR262163:MXY262163 NHN262163:NHU262163 NRJ262163:NRQ262163 OBF262163:OBM262163 OLB262163:OLI262163 OUX262163:OVE262163 PET262163:PFA262163 POP262163:POW262163 PYL262163:PYS262163 QIH262163:QIO262163 QSD262163:QSK262163 RBZ262163:RCG262163 RLV262163:RMC262163 RVR262163:RVY262163 SFN262163:SFU262163 SPJ262163:SPQ262163 SZF262163:SZM262163 TJB262163:TJI262163 TSX262163:TTE262163 UCT262163:UDA262163 UMP262163:UMW262163 UWL262163:UWS262163 VGH262163:VGO262163 VQD262163:VQK262163 VZZ262163:WAG262163 WJV262163:WKC262163 WTR262163:WTY262163 XDN262163:XDU262163 HF327699:HM327699 RB327699:RI327699 AAX327699:ABE327699 AKT327699:ALA327699 AUP327699:AUW327699 BEL327699:BES327699 BOH327699:BOO327699 BYD327699:BYK327699 CHZ327699:CIG327699 CRV327699:CSC327699 DBR327699:DBY327699 DLN327699:DLU327699 DVJ327699:DVQ327699 EFF327699:EFM327699 EPB327699:EPI327699 EYX327699:EZE327699 FIT327699:FJA327699 FSP327699:FSW327699 GCL327699:GCS327699 GMH327699:GMO327699 GWD327699:GWK327699 HFZ327699:HGG327699 HPV327699:HQC327699 HZR327699:HZY327699 IJN327699:IJU327699 ITJ327699:ITQ327699 JDF327699:JDM327699 JNB327699:JNI327699 JWX327699:JXE327699 KGT327699:KHA327699 KQP327699:KQW327699 LAL327699:LAS327699 LKH327699:LKO327699 LUD327699:LUK327699 MDZ327699:MEG327699 MNV327699:MOC327699 MXR327699:MXY327699 NHN327699:NHU327699 NRJ327699:NRQ327699 OBF327699:OBM327699 OLB327699:OLI327699 OUX327699:OVE327699 PET327699:PFA327699 POP327699:POW327699 PYL327699:PYS327699 QIH327699:QIO327699 QSD327699:QSK327699 RBZ327699:RCG327699 RLV327699:RMC327699 RVR327699:RVY327699 SFN327699:SFU327699 SPJ327699:SPQ327699 SZF327699:SZM327699 TJB327699:TJI327699 TSX327699:TTE327699 UCT327699:UDA327699 UMP327699:UMW327699 UWL327699:UWS327699 VGH327699:VGO327699 VQD327699:VQK327699 VZZ327699:WAG327699 WJV327699:WKC327699 WTR327699:WTY327699 XDN327699:XDU327699 HF393235:HM393235 RB393235:RI393235 AAX393235:ABE393235 AKT393235:ALA393235 AUP393235:AUW393235 BEL393235:BES393235 BOH393235:BOO393235 BYD393235:BYK393235 CHZ393235:CIG393235 CRV393235:CSC393235 DBR393235:DBY393235 DLN393235:DLU393235 DVJ393235:DVQ393235 EFF393235:EFM393235 EPB393235:EPI393235 EYX393235:EZE393235 FIT393235:FJA393235 FSP393235:FSW393235 GCL393235:GCS393235 GMH393235:GMO393235 GWD393235:GWK393235 HFZ393235:HGG393235 HPV393235:HQC393235 HZR393235:HZY393235 IJN393235:IJU393235 ITJ393235:ITQ393235 JDF393235:JDM393235 JNB393235:JNI393235 JWX393235:JXE393235 KGT393235:KHA393235 KQP393235:KQW393235 LAL393235:LAS393235 LKH393235:LKO393235 LUD393235:LUK393235 MDZ393235:MEG393235 MNV393235:MOC393235 MXR393235:MXY393235 NHN393235:NHU393235 NRJ393235:NRQ393235 OBF393235:OBM393235 OLB393235:OLI393235 OUX393235:OVE393235 PET393235:PFA393235 POP393235:POW393235 PYL393235:PYS393235 QIH393235:QIO393235 QSD393235:QSK393235 RBZ393235:RCG393235 RLV393235:RMC393235 RVR393235:RVY393235 SFN393235:SFU393235 SPJ393235:SPQ393235 SZF393235:SZM393235 TJB393235:TJI393235 TSX393235:TTE393235 UCT393235:UDA393235 UMP393235:UMW393235 UWL393235:UWS393235 VGH393235:VGO393235 VQD393235:VQK393235 VZZ393235:WAG393235 WJV393235:WKC393235 WTR393235:WTY393235 XDN393235:XDU393235 HF458771:HM458771 RB458771:RI458771 AAX458771:ABE458771 AKT458771:ALA458771 AUP458771:AUW458771 BEL458771:BES458771 BOH458771:BOO458771 BYD458771:BYK458771 CHZ458771:CIG458771 CRV458771:CSC458771 DBR458771:DBY458771 DLN458771:DLU458771 DVJ458771:DVQ458771 EFF458771:EFM458771 EPB458771:EPI458771 EYX458771:EZE458771 FIT458771:FJA458771 FSP458771:FSW458771 GCL458771:GCS458771 GMH458771:GMO458771 GWD458771:GWK458771 HFZ458771:HGG458771 HPV458771:HQC458771 HZR458771:HZY458771 IJN458771:IJU458771 ITJ458771:ITQ458771 JDF458771:JDM458771 JNB458771:JNI458771 JWX458771:JXE458771 KGT458771:KHA458771 KQP458771:KQW458771 LAL458771:LAS458771 LKH458771:LKO458771 LUD458771:LUK458771 MDZ458771:MEG458771 MNV458771:MOC458771 MXR458771:MXY458771 NHN458771:NHU458771 NRJ458771:NRQ458771 OBF458771:OBM458771 OLB458771:OLI458771 OUX458771:OVE458771 PET458771:PFA458771 POP458771:POW458771 PYL458771:PYS458771 QIH458771:QIO458771 QSD458771:QSK458771 RBZ458771:RCG458771 RLV458771:RMC458771 RVR458771:RVY458771 SFN458771:SFU458771 SPJ458771:SPQ458771 SZF458771:SZM458771 TJB458771:TJI458771 TSX458771:TTE458771 UCT458771:UDA458771 UMP458771:UMW458771 UWL458771:UWS458771 VGH458771:VGO458771 VQD458771:VQK458771 VZZ458771:WAG458771 WJV458771:WKC458771 WTR458771:WTY458771 XDN458771:XDU458771 HF524307:HM524307 RB524307:RI524307 AAX524307:ABE524307 AKT524307:ALA524307 AUP524307:AUW524307 BEL524307:BES524307 BOH524307:BOO524307 BYD524307:BYK524307 CHZ524307:CIG524307 CRV524307:CSC524307 DBR524307:DBY524307 DLN524307:DLU524307 DVJ524307:DVQ524307 EFF524307:EFM524307 EPB524307:EPI524307 EYX524307:EZE524307 FIT524307:FJA524307 FSP524307:FSW524307 GCL524307:GCS524307 GMH524307:GMO524307 GWD524307:GWK524307 HFZ524307:HGG524307 HPV524307:HQC524307 HZR524307:HZY524307 IJN524307:IJU524307 ITJ524307:ITQ524307 JDF524307:JDM524307 JNB524307:JNI524307 JWX524307:JXE524307 KGT524307:KHA524307 KQP524307:KQW524307 LAL524307:LAS524307 LKH524307:LKO524307 LUD524307:LUK524307 MDZ524307:MEG524307 MNV524307:MOC524307 MXR524307:MXY524307 NHN524307:NHU524307 NRJ524307:NRQ524307 OBF524307:OBM524307 OLB524307:OLI524307 OUX524307:OVE524307 PET524307:PFA524307 POP524307:POW524307 PYL524307:PYS524307 QIH524307:QIO524307 QSD524307:QSK524307 RBZ524307:RCG524307 RLV524307:RMC524307 RVR524307:RVY524307 SFN524307:SFU524307 SPJ524307:SPQ524307 SZF524307:SZM524307 TJB524307:TJI524307 TSX524307:TTE524307 UCT524307:UDA524307 UMP524307:UMW524307 UWL524307:UWS524307 VGH524307:VGO524307 VQD524307:VQK524307 VZZ524307:WAG524307 WJV524307:WKC524307 WTR524307:WTY524307 XDN524307:XDU524307 HF589843:HM589843 RB589843:RI589843 AAX589843:ABE589843 AKT589843:ALA589843 AUP589843:AUW589843 BEL589843:BES589843 BOH589843:BOO589843 BYD589843:BYK589843 CHZ589843:CIG589843 CRV589843:CSC589843 DBR589843:DBY589843 DLN589843:DLU589843 DVJ589843:DVQ589843 EFF589843:EFM589843 EPB589843:EPI589843 EYX589843:EZE589843 FIT589843:FJA589843 FSP589843:FSW589843 GCL589843:GCS589843 GMH589843:GMO589843 GWD589843:GWK589843 HFZ589843:HGG589843 HPV589843:HQC589843 HZR589843:HZY589843 IJN589843:IJU589843 ITJ589843:ITQ589843 JDF589843:JDM589843 JNB589843:JNI589843 JWX589843:JXE589843 KGT589843:KHA589843 KQP589843:KQW589843 LAL589843:LAS589843 LKH589843:LKO589843 LUD589843:LUK589843 MDZ589843:MEG589843 MNV589843:MOC589843 MXR589843:MXY589843 NHN589843:NHU589843 NRJ589843:NRQ589843 OBF589843:OBM589843 OLB589843:OLI589843 OUX589843:OVE589843 PET589843:PFA589843 POP589843:POW589843 PYL589843:PYS589843 QIH589843:QIO589843 QSD589843:QSK589843 RBZ589843:RCG589843 RLV589843:RMC589843 RVR589843:RVY589843 SFN589843:SFU589843 SPJ589843:SPQ589843 SZF589843:SZM589843 TJB589843:TJI589843 TSX589843:TTE589843 UCT589843:UDA589843 UMP589843:UMW589843 UWL589843:UWS589843 VGH589843:VGO589843 VQD589843:VQK589843 VZZ589843:WAG589843 WJV589843:WKC589843 WTR589843:WTY589843 XDN589843:XDU589843 HF655379:HM655379 RB655379:RI655379 AAX655379:ABE655379 AKT655379:ALA655379 AUP655379:AUW655379 BEL655379:BES655379 BOH655379:BOO655379 BYD655379:BYK655379 CHZ655379:CIG655379 CRV655379:CSC655379 DBR655379:DBY655379 DLN655379:DLU655379 DVJ655379:DVQ655379 EFF655379:EFM655379 EPB655379:EPI655379 EYX655379:EZE655379 FIT655379:FJA655379 FSP655379:FSW655379 GCL655379:GCS655379 GMH655379:GMO655379 GWD655379:GWK655379 HFZ655379:HGG655379 HPV655379:HQC655379 HZR655379:HZY655379 IJN655379:IJU655379 ITJ655379:ITQ655379 JDF655379:JDM655379 JNB655379:JNI655379 JWX655379:JXE655379 KGT655379:KHA655379 KQP655379:KQW655379 LAL655379:LAS655379 LKH655379:LKO655379 LUD655379:LUK655379 MDZ655379:MEG655379 MNV655379:MOC655379 MXR655379:MXY655379 NHN655379:NHU655379 NRJ655379:NRQ655379 OBF655379:OBM655379 OLB655379:OLI655379 OUX655379:OVE655379 PET655379:PFA655379 POP655379:POW655379 PYL655379:PYS655379 QIH655379:QIO655379 QSD655379:QSK655379 RBZ655379:RCG655379 RLV655379:RMC655379 RVR655379:RVY655379 SFN655379:SFU655379 SPJ655379:SPQ655379 SZF655379:SZM655379 TJB655379:TJI655379 TSX655379:TTE655379 UCT655379:UDA655379 UMP655379:UMW655379 UWL655379:UWS655379 VGH655379:VGO655379 VQD655379:VQK655379 VZZ655379:WAG655379 WJV655379:WKC655379 WTR655379:WTY655379 XDN655379:XDU655379 HF720915:HM720915 RB720915:RI720915 AAX720915:ABE720915 AKT720915:ALA720915 AUP720915:AUW720915 BEL720915:BES720915 BOH720915:BOO720915 BYD720915:BYK720915 CHZ720915:CIG720915 CRV720915:CSC720915 DBR720915:DBY720915 DLN720915:DLU720915 DVJ720915:DVQ720915 EFF720915:EFM720915 EPB720915:EPI720915 EYX720915:EZE720915 FIT720915:FJA720915 FSP720915:FSW720915 GCL720915:GCS720915 GMH720915:GMO720915 GWD720915:GWK720915 HFZ720915:HGG720915 HPV720915:HQC720915 HZR720915:HZY720915 IJN720915:IJU720915 ITJ720915:ITQ720915 JDF720915:JDM720915 JNB720915:JNI720915 JWX720915:JXE720915 KGT720915:KHA720915 KQP720915:KQW720915 LAL720915:LAS720915 LKH720915:LKO720915 LUD720915:LUK720915 MDZ720915:MEG720915 MNV720915:MOC720915 MXR720915:MXY720915 NHN720915:NHU720915 NRJ720915:NRQ720915 OBF720915:OBM720915 OLB720915:OLI720915 OUX720915:OVE720915 PET720915:PFA720915 POP720915:POW720915 PYL720915:PYS720915 QIH720915:QIO720915 QSD720915:QSK720915 RBZ720915:RCG720915 RLV720915:RMC720915 RVR720915:RVY720915 SFN720915:SFU720915 SPJ720915:SPQ720915 SZF720915:SZM720915 TJB720915:TJI720915 TSX720915:TTE720915 UCT720915:UDA720915 UMP720915:UMW720915 UWL720915:UWS720915 VGH720915:VGO720915 VQD720915:VQK720915 VZZ720915:WAG720915 WJV720915:WKC720915 WTR720915:WTY720915 XDN720915:XDU720915 HF786451:HM786451 RB786451:RI786451 AAX786451:ABE786451 AKT786451:ALA786451 AUP786451:AUW786451 BEL786451:BES786451 BOH786451:BOO786451 BYD786451:BYK786451 CHZ786451:CIG786451 CRV786451:CSC786451 DBR786451:DBY786451 DLN786451:DLU786451 DVJ786451:DVQ786451 EFF786451:EFM786451 EPB786451:EPI786451 EYX786451:EZE786451 FIT786451:FJA786451 FSP786451:FSW786451 GCL786451:GCS786451 GMH786451:GMO786451 GWD786451:GWK786451 HFZ786451:HGG786451 HPV786451:HQC786451 HZR786451:HZY786451 IJN786451:IJU786451 ITJ786451:ITQ786451 JDF786451:JDM786451 JNB786451:JNI786451 JWX786451:JXE786451 KGT786451:KHA786451 KQP786451:KQW786451 LAL786451:LAS786451 LKH786451:LKO786451 LUD786451:LUK786451 MDZ786451:MEG786451 MNV786451:MOC786451 MXR786451:MXY786451 NHN786451:NHU786451 NRJ786451:NRQ786451 OBF786451:OBM786451 OLB786451:OLI786451 OUX786451:OVE786451 PET786451:PFA786451 POP786451:POW786451 PYL786451:PYS786451 QIH786451:QIO786451 QSD786451:QSK786451 RBZ786451:RCG786451 RLV786451:RMC786451 RVR786451:RVY786451 SFN786451:SFU786451 SPJ786451:SPQ786451 SZF786451:SZM786451 TJB786451:TJI786451 TSX786451:TTE786451 UCT786451:UDA786451 UMP786451:UMW786451 UWL786451:UWS786451 VGH786451:VGO786451 VQD786451:VQK786451 VZZ786451:WAG786451 WJV786451:WKC786451 WTR786451:WTY786451 XDN786451:XDU786451 HF851987:HM851987 RB851987:RI851987 AAX851987:ABE851987 AKT851987:ALA851987 AUP851987:AUW851987 BEL851987:BES851987 BOH851987:BOO851987 BYD851987:BYK851987 CHZ851987:CIG851987 CRV851987:CSC851987 DBR851987:DBY851987 DLN851987:DLU851987 DVJ851987:DVQ851987 EFF851987:EFM851987 EPB851987:EPI851987 EYX851987:EZE851987 FIT851987:FJA851987 FSP851987:FSW851987 GCL851987:GCS851987 GMH851987:GMO851987 GWD851987:GWK851987 HFZ851987:HGG851987 HPV851987:HQC851987 HZR851987:HZY851987 IJN851987:IJU851987 ITJ851987:ITQ851987 JDF851987:JDM851987 JNB851987:JNI851987 JWX851987:JXE851987 KGT851987:KHA851987 KQP851987:KQW851987 LAL851987:LAS851987 LKH851987:LKO851987 LUD851987:LUK851987 MDZ851987:MEG851987 MNV851987:MOC851987 MXR851987:MXY851987 NHN851987:NHU851987 NRJ851987:NRQ851987 OBF851987:OBM851987 OLB851987:OLI851987 OUX851987:OVE851987 PET851987:PFA851987 POP851987:POW851987 PYL851987:PYS851987 QIH851987:QIO851987 QSD851987:QSK851987 RBZ851987:RCG851987 RLV851987:RMC851987 RVR851987:RVY851987 SFN851987:SFU851987 SPJ851987:SPQ851987 SZF851987:SZM851987 TJB851987:TJI851987 TSX851987:TTE851987 UCT851987:UDA851987 UMP851987:UMW851987 UWL851987:UWS851987 VGH851987:VGO851987 VQD851987:VQK851987 VZZ851987:WAG851987 WJV851987:WKC851987 WTR851987:WTY851987 XDN851987:XDU851987 HF917523:HM917523 RB917523:RI917523 AAX917523:ABE917523 AKT917523:ALA917523 AUP917523:AUW917523 BEL917523:BES917523 BOH917523:BOO917523 BYD917523:BYK917523 CHZ917523:CIG917523 CRV917523:CSC917523 DBR917523:DBY917523 DLN917523:DLU917523 DVJ917523:DVQ917523 EFF917523:EFM917523 EPB917523:EPI917523 EYX917523:EZE917523 FIT917523:FJA917523 FSP917523:FSW917523 GCL917523:GCS917523 GMH917523:GMO917523 GWD917523:GWK917523 HFZ917523:HGG917523 HPV917523:HQC917523 HZR917523:HZY917523 IJN917523:IJU917523 ITJ917523:ITQ917523 JDF917523:JDM917523 JNB917523:JNI917523 JWX917523:JXE917523 KGT917523:KHA917523 KQP917523:KQW917523 LAL917523:LAS917523 LKH917523:LKO917523 LUD917523:LUK917523 MDZ917523:MEG917523 MNV917523:MOC917523 MXR917523:MXY917523 NHN917523:NHU917523 NRJ917523:NRQ917523 OBF917523:OBM917523 OLB917523:OLI917523 OUX917523:OVE917523 PET917523:PFA917523 POP917523:POW917523 PYL917523:PYS917523 QIH917523:QIO917523 QSD917523:QSK917523 RBZ917523:RCG917523 RLV917523:RMC917523 RVR917523:RVY917523 SFN917523:SFU917523 SPJ917523:SPQ917523 SZF917523:SZM917523 TJB917523:TJI917523 TSX917523:TTE917523 UCT917523:UDA917523 UMP917523:UMW917523 UWL917523:UWS917523 VGH917523:VGO917523 VQD917523:VQK917523 VZZ917523:WAG917523 WJV917523:WKC917523 WTR917523:WTY917523 XDN917523:XDU917523 HF983059:HM983059 RB983059:RI983059 AAX983059:ABE983059 AKT983059:ALA983059 AUP983059:AUW983059 BEL983059:BES983059 BOH983059:BOO983059 BYD983059:BYK983059 CHZ983059:CIG983059 CRV983059:CSC983059 DBR983059:DBY983059 DLN983059:DLU983059 DVJ983059:DVQ983059 EFF983059:EFM983059 EPB983059:EPI983059 EYX983059:EZE983059 FIT983059:FJA983059 FSP983059:FSW983059 GCL983059:GCS983059 GMH983059:GMO983059 GWD983059:GWK983059 HFZ983059:HGG983059 HPV983059:HQC983059 HZR983059:HZY983059 IJN983059:IJU983059 ITJ983059:ITQ983059 JDF983059:JDM983059 JNB983059:JNI983059 JWX983059:JXE983059 KGT983059:KHA983059 KQP983059:KQW983059 LAL983059:LAS983059 LKH983059:LKO983059 LUD983059:LUK983059 MDZ983059:MEG983059 MNV983059:MOC983059 MXR983059:MXY983059 NHN983059:NHU983059 NRJ983059:NRQ983059 OBF983059:OBM983059 OLB983059:OLI983059 OUX983059:OVE983059 PET983059:PFA983059 POP983059:POW983059 PYL983059:PYS983059 QIH983059:QIO983059 QSD983059:QSK983059 RBZ983059:RCG983059 RLV983059:RMC983059 RVR983059:RVY983059 SFN983059:SFU983059 SPJ983059:SPQ983059 SZF983059:SZM983059 TJB983059:TJI983059 TSX983059:TTE983059 UCT983059:UDA983059 UMP983059:UMW983059 UWL983059:UWS983059 VGH983059:VGO983059 VQD983059:VQK983059 VZZ983059:WAG983059 WJV983059:WKC983059 WTR983059:WTY983059 XDN983059:XDU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$A$867:$A$901</formula1>
    </dataValidation>
    <dataValidation type="list" allowBlank="1" showInputMessage="1" showErrorMessage="1" prompt="wybierz PI z listy" sqref="HF23:HM23 RB23:RI23 AAX23:ABE23 AKT23:ALA23 AUP23:AUW23 BEL23:BES23 BOH23:BOO23 BYD23:BYK23 CHZ23:CIG23 CRV23:CSC23 DBR23:DBY23 DLN23:DLU23 DVJ23:DVQ23 EFF23:EFM23 EPB23:EPI23 EYX23:EZE23 FIT23:FJA23 FSP23:FSW23 GCL23:GCS23 GMH23:GMO23 GWD23:GWK23 HFZ23:HGG23 HPV23:HQC23 HZR23:HZY23 IJN23:IJU23 ITJ23:ITQ23 JDF23:JDM23 JNB23:JNI23 JWX23:JXE23 KGT23:KHA23 KQP23:KQW23 LAL23:LAS23 LKH23:LKO23 LUD23:LUK23 MDZ23:MEG23 MNV23:MOC23 MXR23:MXY23 NHN23:NHU23 NRJ23:NRQ23 OBF23:OBM23 OLB23:OLI23 OUX23:OVE23 PET23:PFA23 POP23:POW23 PYL23:PYS23 QIH23:QIO23 QSD23:QSK23 RBZ23:RCG23 RLV23:RMC23 RVR23:RVY23 SFN23:SFU23 SPJ23:SPQ23 SZF23:SZM23 TJB23:TJI23 TSX23:TTE23 UCT23:UDA23 UMP23:UMW23 UWL23:UWS23 VGH23:VGO23 VQD23:VQK23 VZZ23:WAG23 WJV23:WKC23 WTR23:WTY23 XDN23:XDU23 HF65559:HM65559 RB65559:RI65559 AAX65559:ABE65559 AKT65559:ALA65559 AUP65559:AUW65559 BEL65559:BES65559 BOH65559:BOO65559 BYD65559:BYK65559 CHZ65559:CIG65559 CRV65559:CSC65559 DBR65559:DBY65559 DLN65559:DLU65559 DVJ65559:DVQ65559 EFF65559:EFM65559 EPB65559:EPI65559 EYX65559:EZE65559 FIT65559:FJA65559 FSP65559:FSW65559 GCL65559:GCS65559 GMH65559:GMO65559 GWD65559:GWK65559 HFZ65559:HGG65559 HPV65559:HQC65559 HZR65559:HZY65559 IJN65559:IJU65559 ITJ65559:ITQ65559 JDF65559:JDM65559 JNB65559:JNI65559 JWX65559:JXE65559 KGT65559:KHA65559 KQP65559:KQW65559 LAL65559:LAS65559 LKH65559:LKO65559 LUD65559:LUK65559 MDZ65559:MEG65559 MNV65559:MOC65559 MXR65559:MXY65559 NHN65559:NHU65559 NRJ65559:NRQ65559 OBF65559:OBM65559 OLB65559:OLI65559 OUX65559:OVE65559 PET65559:PFA65559 POP65559:POW65559 PYL65559:PYS65559 QIH65559:QIO65559 QSD65559:QSK65559 RBZ65559:RCG65559 RLV65559:RMC65559 RVR65559:RVY65559 SFN65559:SFU65559 SPJ65559:SPQ65559 SZF65559:SZM65559 TJB65559:TJI65559 TSX65559:TTE65559 UCT65559:UDA65559 UMP65559:UMW65559 UWL65559:UWS65559 VGH65559:VGO65559 VQD65559:VQK65559 VZZ65559:WAG65559 WJV65559:WKC65559 WTR65559:WTY65559 XDN65559:XDU65559 HF131095:HM131095 RB131095:RI131095 AAX131095:ABE131095 AKT131095:ALA131095 AUP131095:AUW131095 BEL131095:BES131095 BOH131095:BOO131095 BYD131095:BYK131095 CHZ131095:CIG131095 CRV131095:CSC131095 DBR131095:DBY131095 DLN131095:DLU131095 DVJ131095:DVQ131095 EFF131095:EFM131095 EPB131095:EPI131095 EYX131095:EZE131095 FIT131095:FJA131095 FSP131095:FSW131095 GCL131095:GCS131095 GMH131095:GMO131095 GWD131095:GWK131095 HFZ131095:HGG131095 HPV131095:HQC131095 HZR131095:HZY131095 IJN131095:IJU131095 ITJ131095:ITQ131095 JDF131095:JDM131095 JNB131095:JNI131095 JWX131095:JXE131095 KGT131095:KHA131095 KQP131095:KQW131095 LAL131095:LAS131095 LKH131095:LKO131095 LUD131095:LUK131095 MDZ131095:MEG131095 MNV131095:MOC131095 MXR131095:MXY131095 NHN131095:NHU131095 NRJ131095:NRQ131095 OBF131095:OBM131095 OLB131095:OLI131095 OUX131095:OVE131095 PET131095:PFA131095 POP131095:POW131095 PYL131095:PYS131095 QIH131095:QIO131095 QSD131095:QSK131095 RBZ131095:RCG131095 RLV131095:RMC131095 RVR131095:RVY131095 SFN131095:SFU131095 SPJ131095:SPQ131095 SZF131095:SZM131095 TJB131095:TJI131095 TSX131095:TTE131095 UCT131095:UDA131095 UMP131095:UMW131095 UWL131095:UWS131095 VGH131095:VGO131095 VQD131095:VQK131095 VZZ131095:WAG131095 WJV131095:WKC131095 WTR131095:WTY131095 XDN131095:XDU131095 HF196631:HM196631 RB196631:RI196631 AAX196631:ABE196631 AKT196631:ALA196631 AUP196631:AUW196631 BEL196631:BES196631 BOH196631:BOO196631 BYD196631:BYK196631 CHZ196631:CIG196631 CRV196631:CSC196631 DBR196631:DBY196631 DLN196631:DLU196631 DVJ196631:DVQ196631 EFF196631:EFM196631 EPB196631:EPI196631 EYX196631:EZE196631 FIT196631:FJA196631 FSP196631:FSW196631 GCL196631:GCS196631 GMH196631:GMO196631 GWD196631:GWK196631 HFZ196631:HGG196631 HPV196631:HQC196631 HZR196631:HZY196631 IJN196631:IJU196631 ITJ196631:ITQ196631 JDF196631:JDM196631 JNB196631:JNI196631 JWX196631:JXE196631 KGT196631:KHA196631 KQP196631:KQW196631 LAL196631:LAS196631 LKH196631:LKO196631 LUD196631:LUK196631 MDZ196631:MEG196631 MNV196631:MOC196631 MXR196631:MXY196631 NHN196631:NHU196631 NRJ196631:NRQ196631 OBF196631:OBM196631 OLB196631:OLI196631 OUX196631:OVE196631 PET196631:PFA196631 POP196631:POW196631 PYL196631:PYS196631 QIH196631:QIO196631 QSD196631:QSK196631 RBZ196631:RCG196631 RLV196631:RMC196631 RVR196631:RVY196631 SFN196631:SFU196631 SPJ196631:SPQ196631 SZF196631:SZM196631 TJB196631:TJI196631 TSX196631:TTE196631 UCT196631:UDA196631 UMP196631:UMW196631 UWL196631:UWS196631 VGH196631:VGO196631 VQD196631:VQK196631 VZZ196631:WAG196631 WJV196631:WKC196631 WTR196631:WTY196631 XDN196631:XDU196631 HF262167:HM262167 RB262167:RI262167 AAX262167:ABE262167 AKT262167:ALA262167 AUP262167:AUW262167 BEL262167:BES262167 BOH262167:BOO262167 BYD262167:BYK262167 CHZ262167:CIG262167 CRV262167:CSC262167 DBR262167:DBY262167 DLN262167:DLU262167 DVJ262167:DVQ262167 EFF262167:EFM262167 EPB262167:EPI262167 EYX262167:EZE262167 FIT262167:FJA262167 FSP262167:FSW262167 GCL262167:GCS262167 GMH262167:GMO262167 GWD262167:GWK262167 HFZ262167:HGG262167 HPV262167:HQC262167 HZR262167:HZY262167 IJN262167:IJU262167 ITJ262167:ITQ262167 JDF262167:JDM262167 JNB262167:JNI262167 JWX262167:JXE262167 KGT262167:KHA262167 KQP262167:KQW262167 LAL262167:LAS262167 LKH262167:LKO262167 LUD262167:LUK262167 MDZ262167:MEG262167 MNV262167:MOC262167 MXR262167:MXY262167 NHN262167:NHU262167 NRJ262167:NRQ262167 OBF262167:OBM262167 OLB262167:OLI262167 OUX262167:OVE262167 PET262167:PFA262167 POP262167:POW262167 PYL262167:PYS262167 QIH262167:QIO262167 QSD262167:QSK262167 RBZ262167:RCG262167 RLV262167:RMC262167 RVR262167:RVY262167 SFN262167:SFU262167 SPJ262167:SPQ262167 SZF262167:SZM262167 TJB262167:TJI262167 TSX262167:TTE262167 UCT262167:UDA262167 UMP262167:UMW262167 UWL262167:UWS262167 VGH262167:VGO262167 VQD262167:VQK262167 VZZ262167:WAG262167 WJV262167:WKC262167 WTR262167:WTY262167 XDN262167:XDU262167 HF327703:HM327703 RB327703:RI327703 AAX327703:ABE327703 AKT327703:ALA327703 AUP327703:AUW327703 BEL327703:BES327703 BOH327703:BOO327703 BYD327703:BYK327703 CHZ327703:CIG327703 CRV327703:CSC327703 DBR327703:DBY327703 DLN327703:DLU327703 DVJ327703:DVQ327703 EFF327703:EFM327703 EPB327703:EPI327703 EYX327703:EZE327703 FIT327703:FJA327703 FSP327703:FSW327703 GCL327703:GCS327703 GMH327703:GMO327703 GWD327703:GWK327703 HFZ327703:HGG327703 HPV327703:HQC327703 HZR327703:HZY327703 IJN327703:IJU327703 ITJ327703:ITQ327703 JDF327703:JDM327703 JNB327703:JNI327703 JWX327703:JXE327703 KGT327703:KHA327703 KQP327703:KQW327703 LAL327703:LAS327703 LKH327703:LKO327703 LUD327703:LUK327703 MDZ327703:MEG327703 MNV327703:MOC327703 MXR327703:MXY327703 NHN327703:NHU327703 NRJ327703:NRQ327703 OBF327703:OBM327703 OLB327703:OLI327703 OUX327703:OVE327703 PET327703:PFA327703 POP327703:POW327703 PYL327703:PYS327703 QIH327703:QIO327703 QSD327703:QSK327703 RBZ327703:RCG327703 RLV327703:RMC327703 RVR327703:RVY327703 SFN327703:SFU327703 SPJ327703:SPQ327703 SZF327703:SZM327703 TJB327703:TJI327703 TSX327703:TTE327703 UCT327703:UDA327703 UMP327703:UMW327703 UWL327703:UWS327703 VGH327703:VGO327703 VQD327703:VQK327703 VZZ327703:WAG327703 WJV327703:WKC327703 WTR327703:WTY327703 XDN327703:XDU327703 HF393239:HM393239 RB393239:RI393239 AAX393239:ABE393239 AKT393239:ALA393239 AUP393239:AUW393239 BEL393239:BES393239 BOH393239:BOO393239 BYD393239:BYK393239 CHZ393239:CIG393239 CRV393239:CSC393239 DBR393239:DBY393239 DLN393239:DLU393239 DVJ393239:DVQ393239 EFF393239:EFM393239 EPB393239:EPI393239 EYX393239:EZE393239 FIT393239:FJA393239 FSP393239:FSW393239 GCL393239:GCS393239 GMH393239:GMO393239 GWD393239:GWK393239 HFZ393239:HGG393239 HPV393239:HQC393239 HZR393239:HZY393239 IJN393239:IJU393239 ITJ393239:ITQ393239 JDF393239:JDM393239 JNB393239:JNI393239 JWX393239:JXE393239 KGT393239:KHA393239 KQP393239:KQW393239 LAL393239:LAS393239 LKH393239:LKO393239 LUD393239:LUK393239 MDZ393239:MEG393239 MNV393239:MOC393239 MXR393239:MXY393239 NHN393239:NHU393239 NRJ393239:NRQ393239 OBF393239:OBM393239 OLB393239:OLI393239 OUX393239:OVE393239 PET393239:PFA393239 POP393239:POW393239 PYL393239:PYS393239 QIH393239:QIO393239 QSD393239:QSK393239 RBZ393239:RCG393239 RLV393239:RMC393239 RVR393239:RVY393239 SFN393239:SFU393239 SPJ393239:SPQ393239 SZF393239:SZM393239 TJB393239:TJI393239 TSX393239:TTE393239 UCT393239:UDA393239 UMP393239:UMW393239 UWL393239:UWS393239 VGH393239:VGO393239 VQD393239:VQK393239 VZZ393239:WAG393239 WJV393239:WKC393239 WTR393239:WTY393239 XDN393239:XDU393239 HF458775:HM458775 RB458775:RI458775 AAX458775:ABE458775 AKT458775:ALA458775 AUP458775:AUW458775 BEL458775:BES458775 BOH458775:BOO458775 BYD458775:BYK458775 CHZ458775:CIG458775 CRV458775:CSC458775 DBR458775:DBY458775 DLN458775:DLU458775 DVJ458775:DVQ458775 EFF458775:EFM458775 EPB458775:EPI458775 EYX458775:EZE458775 FIT458775:FJA458775 FSP458775:FSW458775 GCL458775:GCS458775 GMH458775:GMO458775 GWD458775:GWK458775 HFZ458775:HGG458775 HPV458775:HQC458775 HZR458775:HZY458775 IJN458775:IJU458775 ITJ458775:ITQ458775 JDF458775:JDM458775 JNB458775:JNI458775 JWX458775:JXE458775 KGT458775:KHA458775 KQP458775:KQW458775 LAL458775:LAS458775 LKH458775:LKO458775 LUD458775:LUK458775 MDZ458775:MEG458775 MNV458775:MOC458775 MXR458775:MXY458775 NHN458775:NHU458775 NRJ458775:NRQ458775 OBF458775:OBM458775 OLB458775:OLI458775 OUX458775:OVE458775 PET458775:PFA458775 POP458775:POW458775 PYL458775:PYS458775 QIH458775:QIO458775 QSD458775:QSK458775 RBZ458775:RCG458775 RLV458775:RMC458775 RVR458775:RVY458775 SFN458775:SFU458775 SPJ458775:SPQ458775 SZF458775:SZM458775 TJB458775:TJI458775 TSX458775:TTE458775 UCT458775:UDA458775 UMP458775:UMW458775 UWL458775:UWS458775 VGH458775:VGO458775 VQD458775:VQK458775 VZZ458775:WAG458775 WJV458775:WKC458775 WTR458775:WTY458775 XDN458775:XDU458775 HF524311:HM524311 RB524311:RI524311 AAX524311:ABE524311 AKT524311:ALA524311 AUP524311:AUW524311 BEL524311:BES524311 BOH524311:BOO524311 BYD524311:BYK524311 CHZ524311:CIG524311 CRV524311:CSC524311 DBR524311:DBY524311 DLN524311:DLU524311 DVJ524311:DVQ524311 EFF524311:EFM524311 EPB524311:EPI524311 EYX524311:EZE524311 FIT524311:FJA524311 FSP524311:FSW524311 GCL524311:GCS524311 GMH524311:GMO524311 GWD524311:GWK524311 HFZ524311:HGG524311 HPV524311:HQC524311 HZR524311:HZY524311 IJN524311:IJU524311 ITJ524311:ITQ524311 JDF524311:JDM524311 JNB524311:JNI524311 JWX524311:JXE524311 KGT524311:KHA524311 KQP524311:KQW524311 LAL524311:LAS524311 LKH524311:LKO524311 LUD524311:LUK524311 MDZ524311:MEG524311 MNV524311:MOC524311 MXR524311:MXY524311 NHN524311:NHU524311 NRJ524311:NRQ524311 OBF524311:OBM524311 OLB524311:OLI524311 OUX524311:OVE524311 PET524311:PFA524311 POP524311:POW524311 PYL524311:PYS524311 QIH524311:QIO524311 QSD524311:QSK524311 RBZ524311:RCG524311 RLV524311:RMC524311 RVR524311:RVY524311 SFN524311:SFU524311 SPJ524311:SPQ524311 SZF524311:SZM524311 TJB524311:TJI524311 TSX524311:TTE524311 UCT524311:UDA524311 UMP524311:UMW524311 UWL524311:UWS524311 VGH524311:VGO524311 VQD524311:VQK524311 VZZ524311:WAG524311 WJV524311:WKC524311 WTR524311:WTY524311 XDN524311:XDU524311 HF589847:HM589847 RB589847:RI589847 AAX589847:ABE589847 AKT589847:ALA589847 AUP589847:AUW589847 BEL589847:BES589847 BOH589847:BOO589847 BYD589847:BYK589847 CHZ589847:CIG589847 CRV589847:CSC589847 DBR589847:DBY589847 DLN589847:DLU589847 DVJ589847:DVQ589847 EFF589847:EFM589847 EPB589847:EPI589847 EYX589847:EZE589847 FIT589847:FJA589847 FSP589847:FSW589847 GCL589847:GCS589847 GMH589847:GMO589847 GWD589847:GWK589847 HFZ589847:HGG589847 HPV589847:HQC589847 HZR589847:HZY589847 IJN589847:IJU589847 ITJ589847:ITQ589847 JDF589847:JDM589847 JNB589847:JNI589847 JWX589847:JXE589847 KGT589847:KHA589847 KQP589847:KQW589847 LAL589847:LAS589847 LKH589847:LKO589847 LUD589847:LUK589847 MDZ589847:MEG589847 MNV589847:MOC589847 MXR589847:MXY589847 NHN589847:NHU589847 NRJ589847:NRQ589847 OBF589847:OBM589847 OLB589847:OLI589847 OUX589847:OVE589847 PET589847:PFA589847 POP589847:POW589847 PYL589847:PYS589847 QIH589847:QIO589847 QSD589847:QSK589847 RBZ589847:RCG589847 RLV589847:RMC589847 RVR589847:RVY589847 SFN589847:SFU589847 SPJ589847:SPQ589847 SZF589847:SZM589847 TJB589847:TJI589847 TSX589847:TTE589847 UCT589847:UDA589847 UMP589847:UMW589847 UWL589847:UWS589847 VGH589847:VGO589847 VQD589847:VQK589847 VZZ589847:WAG589847 WJV589847:WKC589847 WTR589847:WTY589847 XDN589847:XDU589847 HF655383:HM655383 RB655383:RI655383 AAX655383:ABE655383 AKT655383:ALA655383 AUP655383:AUW655383 BEL655383:BES655383 BOH655383:BOO655383 BYD655383:BYK655383 CHZ655383:CIG655383 CRV655383:CSC655383 DBR655383:DBY655383 DLN655383:DLU655383 DVJ655383:DVQ655383 EFF655383:EFM655383 EPB655383:EPI655383 EYX655383:EZE655383 FIT655383:FJA655383 FSP655383:FSW655383 GCL655383:GCS655383 GMH655383:GMO655383 GWD655383:GWK655383 HFZ655383:HGG655383 HPV655383:HQC655383 HZR655383:HZY655383 IJN655383:IJU655383 ITJ655383:ITQ655383 JDF655383:JDM655383 JNB655383:JNI655383 JWX655383:JXE655383 KGT655383:KHA655383 KQP655383:KQW655383 LAL655383:LAS655383 LKH655383:LKO655383 LUD655383:LUK655383 MDZ655383:MEG655383 MNV655383:MOC655383 MXR655383:MXY655383 NHN655383:NHU655383 NRJ655383:NRQ655383 OBF655383:OBM655383 OLB655383:OLI655383 OUX655383:OVE655383 PET655383:PFA655383 POP655383:POW655383 PYL655383:PYS655383 QIH655383:QIO655383 QSD655383:QSK655383 RBZ655383:RCG655383 RLV655383:RMC655383 RVR655383:RVY655383 SFN655383:SFU655383 SPJ655383:SPQ655383 SZF655383:SZM655383 TJB655383:TJI655383 TSX655383:TTE655383 UCT655383:UDA655383 UMP655383:UMW655383 UWL655383:UWS655383 VGH655383:VGO655383 VQD655383:VQK655383 VZZ655383:WAG655383 WJV655383:WKC655383 WTR655383:WTY655383 XDN655383:XDU655383 HF720919:HM720919 RB720919:RI720919 AAX720919:ABE720919 AKT720919:ALA720919 AUP720919:AUW720919 BEL720919:BES720919 BOH720919:BOO720919 BYD720919:BYK720919 CHZ720919:CIG720919 CRV720919:CSC720919 DBR720919:DBY720919 DLN720919:DLU720919 DVJ720919:DVQ720919 EFF720919:EFM720919 EPB720919:EPI720919 EYX720919:EZE720919 FIT720919:FJA720919 FSP720919:FSW720919 GCL720919:GCS720919 GMH720919:GMO720919 GWD720919:GWK720919 HFZ720919:HGG720919 HPV720919:HQC720919 HZR720919:HZY720919 IJN720919:IJU720919 ITJ720919:ITQ720919 JDF720919:JDM720919 JNB720919:JNI720919 JWX720919:JXE720919 KGT720919:KHA720919 KQP720919:KQW720919 LAL720919:LAS720919 LKH720919:LKO720919 LUD720919:LUK720919 MDZ720919:MEG720919 MNV720919:MOC720919 MXR720919:MXY720919 NHN720919:NHU720919 NRJ720919:NRQ720919 OBF720919:OBM720919 OLB720919:OLI720919 OUX720919:OVE720919 PET720919:PFA720919 POP720919:POW720919 PYL720919:PYS720919 QIH720919:QIO720919 QSD720919:QSK720919 RBZ720919:RCG720919 RLV720919:RMC720919 RVR720919:RVY720919 SFN720919:SFU720919 SPJ720919:SPQ720919 SZF720919:SZM720919 TJB720919:TJI720919 TSX720919:TTE720919 UCT720919:UDA720919 UMP720919:UMW720919 UWL720919:UWS720919 VGH720919:VGO720919 VQD720919:VQK720919 VZZ720919:WAG720919 WJV720919:WKC720919 WTR720919:WTY720919 XDN720919:XDU720919 HF786455:HM786455 RB786455:RI786455 AAX786455:ABE786455 AKT786455:ALA786455 AUP786455:AUW786455 BEL786455:BES786455 BOH786455:BOO786455 BYD786455:BYK786455 CHZ786455:CIG786455 CRV786455:CSC786455 DBR786455:DBY786455 DLN786455:DLU786455 DVJ786455:DVQ786455 EFF786455:EFM786455 EPB786455:EPI786455 EYX786455:EZE786455 FIT786455:FJA786455 FSP786455:FSW786455 GCL786455:GCS786455 GMH786455:GMO786455 GWD786455:GWK786455 HFZ786455:HGG786455 HPV786455:HQC786455 HZR786455:HZY786455 IJN786455:IJU786455 ITJ786455:ITQ786455 JDF786455:JDM786455 JNB786455:JNI786455 JWX786455:JXE786455 KGT786455:KHA786455 KQP786455:KQW786455 LAL786455:LAS786455 LKH786455:LKO786455 LUD786455:LUK786455 MDZ786455:MEG786455 MNV786455:MOC786455 MXR786455:MXY786455 NHN786455:NHU786455 NRJ786455:NRQ786455 OBF786455:OBM786455 OLB786455:OLI786455 OUX786455:OVE786455 PET786455:PFA786455 POP786455:POW786455 PYL786455:PYS786455 QIH786455:QIO786455 QSD786455:QSK786455 RBZ786455:RCG786455 RLV786455:RMC786455 RVR786455:RVY786455 SFN786455:SFU786455 SPJ786455:SPQ786455 SZF786455:SZM786455 TJB786455:TJI786455 TSX786455:TTE786455 UCT786455:UDA786455 UMP786455:UMW786455 UWL786455:UWS786455 VGH786455:VGO786455 VQD786455:VQK786455 VZZ786455:WAG786455 WJV786455:WKC786455 WTR786455:WTY786455 XDN786455:XDU786455 HF851991:HM851991 RB851991:RI851991 AAX851991:ABE851991 AKT851991:ALA851991 AUP851991:AUW851991 BEL851991:BES851991 BOH851991:BOO851991 BYD851991:BYK851991 CHZ851991:CIG851991 CRV851991:CSC851991 DBR851991:DBY851991 DLN851991:DLU851991 DVJ851991:DVQ851991 EFF851991:EFM851991 EPB851991:EPI851991 EYX851991:EZE851991 FIT851991:FJA851991 FSP851991:FSW851991 GCL851991:GCS851991 GMH851991:GMO851991 GWD851991:GWK851991 HFZ851991:HGG851991 HPV851991:HQC851991 HZR851991:HZY851991 IJN851991:IJU851991 ITJ851991:ITQ851991 JDF851991:JDM851991 JNB851991:JNI851991 JWX851991:JXE851991 KGT851991:KHA851991 KQP851991:KQW851991 LAL851991:LAS851991 LKH851991:LKO851991 LUD851991:LUK851991 MDZ851991:MEG851991 MNV851991:MOC851991 MXR851991:MXY851991 NHN851991:NHU851991 NRJ851991:NRQ851991 OBF851991:OBM851991 OLB851991:OLI851991 OUX851991:OVE851991 PET851991:PFA851991 POP851991:POW851991 PYL851991:PYS851991 QIH851991:QIO851991 QSD851991:QSK851991 RBZ851991:RCG851991 RLV851991:RMC851991 RVR851991:RVY851991 SFN851991:SFU851991 SPJ851991:SPQ851991 SZF851991:SZM851991 TJB851991:TJI851991 TSX851991:TTE851991 UCT851991:UDA851991 UMP851991:UMW851991 UWL851991:UWS851991 VGH851991:VGO851991 VQD851991:VQK851991 VZZ851991:WAG851991 WJV851991:WKC851991 WTR851991:WTY851991 XDN851991:XDU851991 HF917527:HM917527 RB917527:RI917527 AAX917527:ABE917527 AKT917527:ALA917527 AUP917527:AUW917527 BEL917527:BES917527 BOH917527:BOO917527 BYD917527:BYK917527 CHZ917527:CIG917527 CRV917527:CSC917527 DBR917527:DBY917527 DLN917527:DLU917527 DVJ917527:DVQ917527 EFF917527:EFM917527 EPB917527:EPI917527 EYX917527:EZE917527 FIT917527:FJA917527 FSP917527:FSW917527 GCL917527:GCS917527 GMH917527:GMO917527 GWD917527:GWK917527 HFZ917527:HGG917527 HPV917527:HQC917527 HZR917527:HZY917527 IJN917527:IJU917527 ITJ917527:ITQ917527 JDF917527:JDM917527 JNB917527:JNI917527 JWX917527:JXE917527 KGT917527:KHA917527 KQP917527:KQW917527 LAL917527:LAS917527 LKH917527:LKO917527 LUD917527:LUK917527 MDZ917527:MEG917527 MNV917527:MOC917527 MXR917527:MXY917527 NHN917527:NHU917527 NRJ917527:NRQ917527 OBF917527:OBM917527 OLB917527:OLI917527 OUX917527:OVE917527 PET917527:PFA917527 POP917527:POW917527 PYL917527:PYS917527 QIH917527:QIO917527 QSD917527:QSK917527 RBZ917527:RCG917527 RLV917527:RMC917527 RVR917527:RVY917527 SFN917527:SFU917527 SPJ917527:SPQ917527 SZF917527:SZM917527 TJB917527:TJI917527 TSX917527:TTE917527 UCT917527:UDA917527 UMP917527:UMW917527 UWL917527:UWS917527 VGH917527:VGO917527 VQD917527:VQK917527 VZZ917527:WAG917527 WJV917527:WKC917527 WTR917527:WTY917527 XDN917527:XDU917527 HF983063:HM983063 RB983063:RI983063 AAX983063:ABE983063 AKT983063:ALA983063 AUP983063:AUW983063 BEL983063:BES983063 BOH983063:BOO983063 BYD983063:BYK983063 CHZ983063:CIG983063 CRV983063:CSC983063 DBR983063:DBY983063 DLN983063:DLU983063 DVJ983063:DVQ983063 EFF983063:EFM983063 EPB983063:EPI983063 EYX983063:EZE983063 FIT983063:FJA983063 FSP983063:FSW983063 GCL983063:GCS983063 GMH983063:GMO983063 GWD983063:GWK983063 HFZ983063:HGG983063 HPV983063:HQC983063 HZR983063:HZY983063 IJN983063:IJU983063 ITJ983063:ITQ983063 JDF983063:JDM983063 JNB983063:JNI983063 JWX983063:JXE983063 KGT983063:KHA983063 KQP983063:KQW983063 LAL983063:LAS983063 LKH983063:LKO983063 LUD983063:LUK983063 MDZ983063:MEG983063 MNV983063:MOC983063 MXR983063:MXY983063 NHN983063:NHU983063 NRJ983063:NRQ983063 OBF983063:OBM983063 OLB983063:OLI983063 OUX983063:OVE983063 PET983063:PFA983063 POP983063:POW983063 PYL983063:PYS983063 QIH983063:QIO983063 QSD983063:QSK983063 RBZ983063:RCG983063 RLV983063:RMC983063 RVR983063:RVY983063 SFN983063:SFU983063 SPJ983063:SPQ983063 SZF983063:SZM983063 TJB983063:TJI983063 TSX983063:TTE983063 UCT983063:UDA983063 UMP983063:UMW983063 UWL983063:UWS983063 VGH983063:VGO983063 VQD983063:VQK983063 VZZ983063:WAG983063 WJV983063:WKC983063 WTR983063:WTY983063 XDN983063:XDU983063 D23:K23 IZ23:JG23 SV23:TC23 ACR23:ACY23 AMN23:AMU23 AWJ23:AWQ23 BGF23:BGM23 BQB23:BQI23 BZX23:CAE23 CJT23:CKA23 CTP23:CTW23 DDL23:DDS23 DNH23:DNO23 DXD23:DXK23 EGZ23:EHG23 EQV23:ERC23 FAR23:FAY23 FKN23:FKU23 FUJ23:FUQ23 GEF23:GEM23 GOB23:GOI23 GXX23:GYE23 HHT23:HIA23 HRP23:HRW23 IBL23:IBS23 ILH23:ILO23 IVD23:IVK23 JEZ23:JFG23 JOV23:JPC23 JYR23:JYY23 KIN23:KIU23 KSJ23:KSQ23 LCF23:LCM23 LMB23:LMI23 LVX23:LWE23 MFT23:MGA23 MPP23:MPW23 MZL23:MZS23 NJH23:NJO23 NTD23:NTK23 OCZ23:ODG23 OMV23:ONC23 OWR23:OWY23 PGN23:PGU23 PQJ23:PQQ23 QAF23:QAM23 QKB23:QKI23 QTX23:QUE23 RDT23:REA23 RNP23:RNW23 RXL23:RXS23 SHH23:SHO23 SRD23:SRK23 TAZ23:TBG23 TKV23:TLC23 TUR23:TUY23 UEN23:UEU23 UOJ23:UOQ23 UYF23:UYM23 VIB23:VII23 VRX23:VSE23 WBT23:WCA23 WLP23:WLW23 WVL23:WVS23 D65559:K65559 IZ65559:JG65559 SV65559:TC65559 ACR65559:ACY65559 AMN65559:AMU65559 AWJ65559:AWQ65559 BGF65559:BGM65559 BQB65559:BQI65559 BZX65559:CAE65559 CJT65559:CKA65559 CTP65559:CTW65559 DDL65559:DDS65559 DNH65559:DNO65559 DXD65559:DXK65559 EGZ65559:EHG65559 EQV65559:ERC65559 FAR65559:FAY65559 FKN65559:FKU65559 FUJ65559:FUQ65559 GEF65559:GEM65559 GOB65559:GOI65559 GXX65559:GYE65559 HHT65559:HIA65559 HRP65559:HRW65559 IBL65559:IBS65559 ILH65559:ILO65559 IVD65559:IVK65559 JEZ65559:JFG65559 JOV65559:JPC65559 JYR65559:JYY65559 KIN65559:KIU65559 KSJ65559:KSQ65559 LCF65559:LCM65559 LMB65559:LMI65559 LVX65559:LWE65559 MFT65559:MGA65559 MPP65559:MPW65559 MZL65559:MZS65559 NJH65559:NJO65559 NTD65559:NTK65559 OCZ65559:ODG65559 OMV65559:ONC65559 OWR65559:OWY65559 PGN65559:PGU65559 PQJ65559:PQQ65559 QAF65559:QAM65559 QKB65559:QKI65559 QTX65559:QUE65559 RDT65559:REA65559 RNP65559:RNW65559 RXL65559:RXS65559 SHH65559:SHO65559 SRD65559:SRK65559 TAZ65559:TBG65559 TKV65559:TLC65559 TUR65559:TUY65559 UEN65559:UEU65559 UOJ65559:UOQ65559 UYF65559:UYM65559 VIB65559:VII65559 VRX65559:VSE65559 WBT65559:WCA65559 WLP65559:WLW65559 WVL65559:WVS65559 D131095:K131095 IZ131095:JG131095 SV131095:TC131095 ACR131095:ACY131095 AMN131095:AMU131095 AWJ131095:AWQ131095 BGF131095:BGM131095 BQB131095:BQI131095 BZX131095:CAE131095 CJT131095:CKA131095 CTP131095:CTW131095 DDL131095:DDS131095 DNH131095:DNO131095 DXD131095:DXK131095 EGZ131095:EHG131095 EQV131095:ERC131095 FAR131095:FAY131095 FKN131095:FKU131095 FUJ131095:FUQ131095 GEF131095:GEM131095 GOB131095:GOI131095 GXX131095:GYE131095 HHT131095:HIA131095 HRP131095:HRW131095 IBL131095:IBS131095 ILH131095:ILO131095 IVD131095:IVK131095 JEZ131095:JFG131095 JOV131095:JPC131095 JYR131095:JYY131095 KIN131095:KIU131095 KSJ131095:KSQ131095 LCF131095:LCM131095 LMB131095:LMI131095 LVX131095:LWE131095 MFT131095:MGA131095 MPP131095:MPW131095 MZL131095:MZS131095 NJH131095:NJO131095 NTD131095:NTK131095 OCZ131095:ODG131095 OMV131095:ONC131095 OWR131095:OWY131095 PGN131095:PGU131095 PQJ131095:PQQ131095 QAF131095:QAM131095 QKB131095:QKI131095 QTX131095:QUE131095 RDT131095:REA131095 RNP131095:RNW131095 RXL131095:RXS131095 SHH131095:SHO131095 SRD131095:SRK131095 TAZ131095:TBG131095 TKV131095:TLC131095 TUR131095:TUY131095 UEN131095:UEU131095 UOJ131095:UOQ131095 UYF131095:UYM131095 VIB131095:VII131095 VRX131095:VSE131095 WBT131095:WCA131095 WLP131095:WLW131095 WVL131095:WVS131095 D196631:K196631 IZ196631:JG196631 SV196631:TC196631 ACR196631:ACY196631 AMN196631:AMU196631 AWJ196631:AWQ196631 BGF196631:BGM196631 BQB196631:BQI196631 BZX196631:CAE196631 CJT196631:CKA196631 CTP196631:CTW196631 DDL196631:DDS196631 DNH196631:DNO196631 DXD196631:DXK196631 EGZ196631:EHG196631 EQV196631:ERC196631 FAR196631:FAY196631 FKN196631:FKU196631 FUJ196631:FUQ196631 GEF196631:GEM196631 GOB196631:GOI196631 GXX196631:GYE196631 HHT196631:HIA196631 HRP196631:HRW196631 IBL196631:IBS196631 ILH196631:ILO196631 IVD196631:IVK196631 JEZ196631:JFG196631 JOV196631:JPC196631 JYR196631:JYY196631 KIN196631:KIU196631 KSJ196631:KSQ196631 LCF196631:LCM196631 LMB196631:LMI196631 LVX196631:LWE196631 MFT196631:MGA196631 MPP196631:MPW196631 MZL196631:MZS196631 NJH196631:NJO196631 NTD196631:NTK196631 OCZ196631:ODG196631 OMV196631:ONC196631 OWR196631:OWY196631 PGN196631:PGU196631 PQJ196631:PQQ196631 QAF196631:QAM196631 QKB196631:QKI196631 QTX196631:QUE196631 RDT196631:REA196631 RNP196631:RNW196631 RXL196631:RXS196631 SHH196631:SHO196631 SRD196631:SRK196631 TAZ196631:TBG196631 TKV196631:TLC196631 TUR196631:TUY196631 UEN196631:UEU196631 UOJ196631:UOQ196631 UYF196631:UYM196631 VIB196631:VII196631 VRX196631:VSE196631 WBT196631:WCA196631 WLP196631:WLW196631 WVL196631:WVS196631 D262167:K262167 IZ262167:JG262167 SV262167:TC262167 ACR262167:ACY262167 AMN262167:AMU262167 AWJ262167:AWQ262167 BGF262167:BGM262167 BQB262167:BQI262167 BZX262167:CAE262167 CJT262167:CKA262167 CTP262167:CTW262167 DDL262167:DDS262167 DNH262167:DNO262167 DXD262167:DXK262167 EGZ262167:EHG262167 EQV262167:ERC262167 FAR262167:FAY262167 FKN262167:FKU262167 FUJ262167:FUQ262167 GEF262167:GEM262167 GOB262167:GOI262167 GXX262167:GYE262167 HHT262167:HIA262167 HRP262167:HRW262167 IBL262167:IBS262167 ILH262167:ILO262167 IVD262167:IVK262167 JEZ262167:JFG262167 JOV262167:JPC262167 JYR262167:JYY262167 KIN262167:KIU262167 KSJ262167:KSQ262167 LCF262167:LCM262167 LMB262167:LMI262167 LVX262167:LWE262167 MFT262167:MGA262167 MPP262167:MPW262167 MZL262167:MZS262167 NJH262167:NJO262167 NTD262167:NTK262167 OCZ262167:ODG262167 OMV262167:ONC262167 OWR262167:OWY262167 PGN262167:PGU262167 PQJ262167:PQQ262167 QAF262167:QAM262167 QKB262167:QKI262167 QTX262167:QUE262167 RDT262167:REA262167 RNP262167:RNW262167 RXL262167:RXS262167 SHH262167:SHO262167 SRD262167:SRK262167 TAZ262167:TBG262167 TKV262167:TLC262167 TUR262167:TUY262167 UEN262167:UEU262167 UOJ262167:UOQ262167 UYF262167:UYM262167 VIB262167:VII262167 VRX262167:VSE262167 WBT262167:WCA262167 WLP262167:WLW262167 WVL262167:WVS262167 D327703:K327703 IZ327703:JG327703 SV327703:TC327703 ACR327703:ACY327703 AMN327703:AMU327703 AWJ327703:AWQ327703 BGF327703:BGM327703 BQB327703:BQI327703 BZX327703:CAE327703 CJT327703:CKA327703 CTP327703:CTW327703 DDL327703:DDS327703 DNH327703:DNO327703 DXD327703:DXK327703 EGZ327703:EHG327703 EQV327703:ERC327703 FAR327703:FAY327703 FKN327703:FKU327703 FUJ327703:FUQ327703 GEF327703:GEM327703 GOB327703:GOI327703 GXX327703:GYE327703 HHT327703:HIA327703 HRP327703:HRW327703 IBL327703:IBS327703 ILH327703:ILO327703 IVD327703:IVK327703 JEZ327703:JFG327703 JOV327703:JPC327703 JYR327703:JYY327703 KIN327703:KIU327703 KSJ327703:KSQ327703 LCF327703:LCM327703 LMB327703:LMI327703 LVX327703:LWE327703 MFT327703:MGA327703 MPP327703:MPW327703 MZL327703:MZS327703 NJH327703:NJO327703 NTD327703:NTK327703 OCZ327703:ODG327703 OMV327703:ONC327703 OWR327703:OWY327703 PGN327703:PGU327703 PQJ327703:PQQ327703 QAF327703:QAM327703 QKB327703:QKI327703 QTX327703:QUE327703 RDT327703:REA327703 RNP327703:RNW327703 RXL327703:RXS327703 SHH327703:SHO327703 SRD327703:SRK327703 TAZ327703:TBG327703 TKV327703:TLC327703 TUR327703:TUY327703 UEN327703:UEU327703 UOJ327703:UOQ327703 UYF327703:UYM327703 VIB327703:VII327703 VRX327703:VSE327703 WBT327703:WCA327703 WLP327703:WLW327703 WVL327703:WVS327703 D393239:K393239 IZ393239:JG393239 SV393239:TC393239 ACR393239:ACY393239 AMN393239:AMU393239 AWJ393239:AWQ393239 BGF393239:BGM393239 BQB393239:BQI393239 BZX393239:CAE393239 CJT393239:CKA393239 CTP393239:CTW393239 DDL393239:DDS393239 DNH393239:DNO393239 DXD393239:DXK393239 EGZ393239:EHG393239 EQV393239:ERC393239 FAR393239:FAY393239 FKN393239:FKU393239 FUJ393239:FUQ393239 GEF393239:GEM393239 GOB393239:GOI393239 GXX393239:GYE393239 HHT393239:HIA393239 HRP393239:HRW393239 IBL393239:IBS393239 ILH393239:ILO393239 IVD393239:IVK393239 JEZ393239:JFG393239 JOV393239:JPC393239 JYR393239:JYY393239 KIN393239:KIU393239 KSJ393239:KSQ393239 LCF393239:LCM393239 LMB393239:LMI393239 LVX393239:LWE393239 MFT393239:MGA393239 MPP393239:MPW393239 MZL393239:MZS393239 NJH393239:NJO393239 NTD393239:NTK393239 OCZ393239:ODG393239 OMV393239:ONC393239 OWR393239:OWY393239 PGN393239:PGU393239 PQJ393239:PQQ393239 QAF393239:QAM393239 QKB393239:QKI393239 QTX393239:QUE393239 RDT393239:REA393239 RNP393239:RNW393239 RXL393239:RXS393239 SHH393239:SHO393239 SRD393239:SRK393239 TAZ393239:TBG393239 TKV393239:TLC393239 TUR393239:TUY393239 UEN393239:UEU393239 UOJ393239:UOQ393239 UYF393239:UYM393239 VIB393239:VII393239 VRX393239:VSE393239 WBT393239:WCA393239 WLP393239:WLW393239 WVL393239:WVS393239 D458775:K458775 IZ458775:JG458775 SV458775:TC458775 ACR458775:ACY458775 AMN458775:AMU458775 AWJ458775:AWQ458775 BGF458775:BGM458775 BQB458775:BQI458775 BZX458775:CAE458775 CJT458775:CKA458775 CTP458775:CTW458775 DDL458775:DDS458775 DNH458775:DNO458775 DXD458775:DXK458775 EGZ458775:EHG458775 EQV458775:ERC458775 FAR458775:FAY458775 FKN458775:FKU458775 FUJ458775:FUQ458775 GEF458775:GEM458775 GOB458775:GOI458775 GXX458775:GYE458775 HHT458775:HIA458775 HRP458775:HRW458775 IBL458775:IBS458775 ILH458775:ILO458775 IVD458775:IVK458775 JEZ458775:JFG458775 JOV458775:JPC458775 JYR458775:JYY458775 KIN458775:KIU458775 KSJ458775:KSQ458775 LCF458775:LCM458775 LMB458775:LMI458775 LVX458775:LWE458775 MFT458775:MGA458775 MPP458775:MPW458775 MZL458775:MZS458775 NJH458775:NJO458775 NTD458775:NTK458775 OCZ458775:ODG458775 OMV458775:ONC458775 OWR458775:OWY458775 PGN458775:PGU458775 PQJ458775:PQQ458775 QAF458775:QAM458775 QKB458775:QKI458775 QTX458775:QUE458775 RDT458775:REA458775 RNP458775:RNW458775 RXL458775:RXS458775 SHH458775:SHO458775 SRD458775:SRK458775 TAZ458775:TBG458775 TKV458775:TLC458775 TUR458775:TUY458775 UEN458775:UEU458775 UOJ458775:UOQ458775 UYF458775:UYM458775 VIB458775:VII458775 VRX458775:VSE458775 WBT458775:WCA458775 WLP458775:WLW458775 WVL458775:WVS458775 D524311:K524311 IZ524311:JG524311 SV524311:TC524311 ACR524311:ACY524311 AMN524311:AMU524311 AWJ524311:AWQ524311 BGF524311:BGM524311 BQB524311:BQI524311 BZX524311:CAE524311 CJT524311:CKA524311 CTP524311:CTW524311 DDL524311:DDS524311 DNH524311:DNO524311 DXD524311:DXK524311 EGZ524311:EHG524311 EQV524311:ERC524311 FAR524311:FAY524311 FKN524311:FKU524311 FUJ524311:FUQ524311 GEF524311:GEM524311 GOB524311:GOI524311 GXX524311:GYE524311 HHT524311:HIA524311 HRP524311:HRW524311 IBL524311:IBS524311 ILH524311:ILO524311 IVD524311:IVK524311 JEZ524311:JFG524311 JOV524311:JPC524311 JYR524311:JYY524311 KIN524311:KIU524311 KSJ524311:KSQ524311 LCF524311:LCM524311 LMB524311:LMI524311 LVX524311:LWE524311 MFT524311:MGA524311 MPP524311:MPW524311 MZL524311:MZS524311 NJH524311:NJO524311 NTD524311:NTK524311 OCZ524311:ODG524311 OMV524311:ONC524311 OWR524311:OWY524311 PGN524311:PGU524311 PQJ524311:PQQ524311 QAF524311:QAM524311 QKB524311:QKI524311 QTX524311:QUE524311 RDT524311:REA524311 RNP524311:RNW524311 RXL524311:RXS524311 SHH524311:SHO524311 SRD524311:SRK524311 TAZ524311:TBG524311 TKV524311:TLC524311 TUR524311:TUY524311 UEN524311:UEU524311 UOJ524311:UOQ524311 UYF524311:UYM524311 VIB524311:VII524311 VRX524311:VSE524311 WBT524311:WCA524311 WLP524311:WLW524311 WVL524311:WVS524311 D589847:K589847 IZ589847:JG589847 SV589847:TC589847 ACR589847:ACY589847 AMN589847:AMU589847 AWJ589847:AWQ589847 BGF589847:BGM589847 BQB589847:BQI589847 BZX589847:CAE589847 CJT589847:CKA589847 CTP589847:CTW589847 DDL589847:DDS589847 DNH589847:DNO589847 DXD589847:DXK589847 EGZ589847:EHG589847 EQV589847:ERC589847 FAR589847:FAY589847 FKN589847:FKU589847 FUJ589847:FUQ589847 GEF589847:GEM589847 GOB589847:GOI589847 GXX589847:GYE589847 HHT589847:HIA589847 HRP589847:HRW589847 IBL589847:IBS589847 ILH589847:ILO589847 IVD589847:IVK589847 JEZ589847:JFG589847 JOV589847:JPC589847 JYR589847:JYY589847 KIN589847:KIU589847 KSJ589847:KSQ589847 LCF589847:LCM589847 LMB589847:LMI589847 LVX589847:LWE589847 MFT589847:MGA589847 MPP589847:MPW589847 MZL589847:MZS589847 NJH589847:NJO589847 NTD589847:NTK589847 OCZ589847:ODG589847 OMV589847:ONC589847 OWR589847:OWY589847 PGN589847:PGU589847 PQJ589847:PQQ589847 QAF589847:QAM589847 QKB589847:QKI589847 QTX589847:QUE589847 RDT589847:REA589847 RNP589847:RNW589847 RXL589847:RXS589847 SHH589847:SHO589847 SRD589847:SRK589847 TAZ589847:TBG589847 TKV589847:TLC589847 TUR589847:TUY589847 UEN589847:UEU589847 UOJ589847:UOQ589847 UYF589847:UYM589847 VIB589847:VII589847 VRX589847:VSE589847 WBT589847:WCA589847 WLP589847:WLW589847 WVL589847:WVS589847 D655383:K655383 IZ655383:JG655383 SV655383:TC655383 ACR655383:ACY655383 AMN655383:AMU655383 AWJ655383:AWQ655383 BGF655383:BGM655383 BQB655383:BQI655383 BZX655383:CAE655383 CJT655383:CKA655383 CTP655383:CTW655383 DDL655383:DDS655383 DNH655383:DNO655383 DXD655383:DXK655383 EGZ655383:EHG655383 EQV655383:ERC655383 FAR655383:FAY655383 FKN655383:FKU655383 FUJ655383:FUQ655383 GEF655383:GEM655383 GOB655383:GOI655383 GXX655383:GYE655383 HHT655383:HIA655383 HRP655383:HRW655383 IBL655383:IBS655383 ILH655383:ILO655383 IVD655383:IVK655383 JEZ655383:JFG655383 JOV655383:JPC655383 JYR655383:JYY655383 KIN655383:KIU655383 KSJ655383:KSQ655383 LCF655383:LCM655383 LMB655383:LMI655383 LVX655383:LWE655383 MFT655383:MGA655383 MPP655383:MPW655383 MZL655383:MZS655383 NJH655383:NJO655383 NTD655383:NTK655383 OCZ655383:ODG655383 OMV655383:ONC655383 OWR655383:OWY655383 PGN655383:PGU655383 PQJ655383:PQQ655383 QAF655383:QAM655383 QKB655383:QKI655383 QTX655383:QUE655383 RDT655383:REA655383 RNP655383:RNW655383 RXL655383:RXS655383 SHH655383:SHO655383 SRD655383:SRK655383 TAZ655383:TBG655383 TKV655383:TLC655383 TUR655383:TUY655383 UEN655383:UEU655383 UOJ655383:UOQ655383 UYF655383:UYM655383 VIB655383:VII655383 VRX655383:VSE655383 WBT655383:WCA655383 WLP655383:WLW655383 WVL655383:WVS655383 D720919:K720919 IZ720919:JG720919 SV720919:TC720919 ACR720919:ACY720919 AMN720919:AMU720919 AWJ720919:AWQ720919 BGF720919:BGM720919 BQB720919:BQI720919 BZX720919:CAE720919 CJT720919:CKA720919 CTP720919:CTW720919 DDL720919:DDS720919 DNH720919:DNO720919 DXD720919:DXK720919 EGZ720919:EHG720919 EQV720919:ERC720919 FAR720919:FAY720919 FKN720919:FKU720919 FUJ720919:FUQ720919 GEF720919:GEM720919 GOB720919:GOI720919 GXX720919:GYE720919 HHT720919:HIA720919 HRP720919:HRW720919 IBL720919:IBS720919 ILH720919:ILO720919 IVD720919:IVK720919 JEZ720919:JFG720919 JOV720919:JPC720919 JYR720919:JYY720919 KIN720919:KIU720919 KSJ720919:KSQ720919 LCF720919:LCM720919 LMB720919:LMI720919 LVX720919:LWE720919 MFT720919:MGA720919 MPP720919:MPW720919 MZL720919:MZS720919 NJH720919:NJO720919 NTD720919:NTK720919 OCZ720919:ODG720919 OMV720919:ONC720919 OWR720919:OWY720919 PGN720919:PGU720919 PQJ720919:PQQ720919 QAF720919:QAM720919 QKB720919:QKI720919 QTX720919:QUE720919 RDT720919:REA720919 RNP720919:RNW720919 RXL720919:RXS720919 SHH720919:SHO720919 SRD720919:SRK720919 TAZ720919:TBG720919 TKV720919:TLC720919 TUR720919:TUY720919 UEN720919:UEU720919 UOJ720919:UOQ720919 UYF720919:UYM720919 VIB720919:VII720919 VRX720919:VSE720919 WBT720919:WCA720919 WLP720919:WLW720919 WVL720919:WVS720919 D786455:K786455 IZ786455:JG786455 SV786455:TC786455 ACR786455:ACY786455 AMN786455:AMU786455 AWJ786455:AWQ786455 BGF786455:BGM786455 BQB786455:BQI786455 BZX786455:CAE786455 CJT786455:CKA786455 CTP786455:CTW786455 DDL786455:DDS786455 DNH786455:DNO786455 DXD786455:DXK786455 EGZ786455:EHG786455 EQV786455:ERC786455 FAR786455:FAY786455 FKN786455:FKU786455 FUJ786455:FUQ786455 GEF786455:GEM786455 GOB786455:GOI786455 GXX786455:GYE786455 HHT786455:HIA786455 HRP786455:HRW786455 IBL786455:IBS786455 ILH786455:ILO786455 IVD786455:IVK786455 JEZ786455:JFG786455 JOV786455:JPC786455 JYR786455:JYY786455 KIN786455:KIU786455 KSJ786455:KSQ786455 LCF786455:LCM786455 LMB786455:LMI786455 LVX786455:LWE786455 MFT786455:MGA786455 MPP786455:MPW786455 MZL786455:MZS786455 NJH786455:NJO786455 NTD786455:NTK786455 OCZ786455:ODG786455 OMV786455:ONC786455 OWR786455:OWY786455 PGN786455:PGU786455 PQJ786455:PQQ786455 QAF786455:QAM786455 QKB786455:QKI786455 QTX786455:QUE786455 RDT786455:REA786455 RNP786455:RNW786455 RXL786455:RXS786455 SHH786455:SHO786455 SRD786455:SRK786455 TAZ786455:TBG786455 TKV786455:TLC786455 TUR786455:TUY786455 UEN786455:UEU786455 UOJ786455:UOQ786455 UYF786455:UYM786455 VIB786455:VII786455 VRX786455:VSE786455 WBT786455:WCA786455 WLP786455:WLW786455 WVL786455:WVS786455 D851991:K851991 IZ851991:JG851991 SV851991:TC851991 ACR851991:ACY851991 AMN851991:AMU851991 AWJ851991:AWQ851991 BGF851991:BGM851991 BQB851991:BQI851991 BZX851991:CAE851991 CJT851991:CKA851991 CTP851991:CTW851991 DDL851991:DDS851991 DNH851991:DNO851991 DXD851991:DXK851991 EGZ851991:EHG851991 EQV851991:ERC851991 FAR851991:FAY851991 FKN851991:FKU851991 FUJ851991:FUQ851991 GEF851991:GEM851991 GOB851991:GOI851991 GXX851991:GYE851991 HHT851991:HIA851991 HRP851991:HRW851991 IBL851991:IBS851991 ILH851991:ILO851991 IVD851991:IVK851991 JEZ851991:JFG851991 JOV851991:JPC851991 JYR851991:JYY851991 KIN851991:KIU851991 KSJ851991:KSQ851991 LCF851991:LCM851991 LMB851991:LMI851991 LVX851991:LWE851991 MFT851991:MGA851991 MPP851991:MPW851991 MZL851991:MZS851991 NJH851991:NJO851991 NTD851991:NTK851991 OCZ851991:ODG851991 OMV851991:ONC851991 OWR851991:OWY851991 PGN851991:PGU851991 PQJ851991:PQQ851991 QAF851991:QAM851991 QKB851991:QKI851991 QTX851991:QUE851991 RDT851991:REA851991 RNP851991:RNW851991 RXL851991:RXS851991 SHH851991:SHO851991 SRD851991:SRK851991 TAZ851991:TBG851991 TKV851991:TLC851991 TUR851991:TUY851991 UEN851991:UEU851991 UOJ851991:UOQ851991 UYF851991:UYM851991 VIB851991:VII851991 VRX851991:VSE851991 WBT851991:WCA851991 WLP851991:WLW851991 WVL851991:WVS851991 D917527:K917527 IZ917527:JG917527 SV917527:TC917527 ACR917527:ACY917527 AMN917527:AMU917527 AWJ917527:AWQ917527 BGF917527:BGM917527 BQB917527:BQI917527 BZX917527:CAE917527 CJT917527:CKA917527 CTP917527:CTW917527 DDL917527:DDS917527 DNH917527:DNO917527 DXD917527:DXK917527 EGZ917527:EHG917527 EQV917527:ERC917527 FAR917527:FAY917527 FKN917527:FKU917527 FUJ917527:FUQ917527 GEF917527:GEM917527 GOB917527:GOI917527 GXX917527:GYE917527 HHT917527:HIA917527 HRP917527:HRW917527 IBL917527:IBS917527 ILH917527:ILO917527 IVD917527:IVK917527 JEZ917527:JFG917527 JOV917527:JPC917527 JYR917527:JYY917527 KIN917527:KIU917527 KSJ917527:KSQ917527 LCF917527:LCM917527 LMB917527:LMI917527 LVX917527:LWE917527 MFT917527:MGA917527 MPP917527:MPW917527 MZL917527:MZS917527 NJH917527:NJO917527 NTD917527:NTK917527 OCZ917527:ODG917527 OMV917527:ONC917527 OWR917527:OWY917527 PGN917527:PGU917527 PQJ917527:PQQ917527 QAF917527:QAM917527 QKB917527:QKI917527 QTX917527:QUE917527 RDT917527:REA917527 RNP917527:RNW917527 RXL917527:RXS917527 SHH917527:SHO917527 SRD917527:SRK917527 TAZ917527:TBG917527 TKV917527:TLC917527 TUR917527:TUY917527 UEN917527:UEU917527 UOJ917527:UOQ917527 UYF917527:UYM917527 VIB917527:VII917527 VRX917527:VSE917527 WBT917527:WCA917527 WLP917527:WLW917527 WVL917527:WVS917527 D983063:K983063 IZ983063:JG983063 SV983063:TC983063 ACR983063:ACY983063 AMN983063:AMU983063 AWJ983063:AWQ983063 BGF983063:BGM983063 BQB983063:BQI983063 BZX983063:CAE983063 CJT983063:CKA983063 CTP983063:CTW983063 DDL983063:DDS983063 DNH983063:DNO983063 DXD983063:DXK983063 EGZ983063:EHG983063 EQV983063:ERC983063 FAR983063:FAY983063 FKN983063:FKU983063 FUJ983063:FUQ983063 GEF983063:GEM983063 GOB983063:GOI983063 GXX983063:GYE983063 HHT983063:HIA983063 HRP983063:HRW983063 IBL983063:IBS983063 ILH983063:ILO983063 IVD983063:IVK983063 JEZ983063:JFG983063 JOV983063:JPC983063 JYR983063:JYY983063 KIN983063:KIU983063 KSJ983063:KSQ983063 LCF983063:LCM983063 LMB983063:LMI983063 LVX983063:LWE983063 MFT983063:MGA983063 MPP983063:MPW983063 MZL983063:MZS983063 NJH983063:NJO983063 NTD983063:NTK983063 OCZ983063:ODG983063 OMV983063:ONC983063 OWR983063:OWY983063 PGN983063:PGU983063 PQJ983063:PQQ983063 QAF983063:QAM983063 QKB983063:QKI983063 QTX983063:QUE983063 RDT983063:REA983063 RNP983063:RNW983063 RXL983063:RXS983063 SHH983063:SHO983063 SRD983063:SRK983063 TAZ983063:TBG983063 TKV983063:TLC983063 TUR983063:TUY983063 UEN983063:UEU983063 UOJ983063:UOQ983063 UYF983063:UYM983063 VIB983063:VII983063 VRX983063:VSE983063 WBT983063:WCA983063 WLP983063:WLW983063 WVL983063:WVS983063">
      <formula1>$A$914:$A$919</formula1>
    </dataValidation>
    <dataValidation type="list" allowBlank="1" showInputMessage="1" showErrorMessage="1" prompt="wybierz Program z listy" sqref="E10:K10 JA10:JG10 SW10:TC10 ACS10:ACY10 AMO10:AMU10 AWK10:AWQ10 BGG10:BGM10 BQC10:BQI10 BZY10:CAE10 CJU10:CKA10 CTQ10:CTW10 DDM10:DDS10 DNI10:DNO10 DXE10:DXK10 EHA10:EHG10 EQW10:ERC10 FAS10:FAY10 FKO10:FKU10 FUK10:FUQ10 GEG10:GEM10 GOC10:GOI10 GXY10:GYE10 HHU10:HIA10 HRQ10:HRW10 IBM10:IBS10 ILI10:ILO10 IVE10:IVK10 JFA10:JFG10 JOW10:JPC10 JYS10:JYY10 KIO10:KIU10 KSK10:KSQ10 LCG10:LCM10 LMC10:LMI10 LVY10:LWE10 MFU10:MGA10 MPQ10:MPW10 MZM10:MZS10 NJI10:NJO10 NTE10:NTK10 ODA10:ODG10 OMW10:ONC10 OWS10:OWY10 PGO10:PGU10 PQK10:PQQ10 QAG10:QAM10 QKC10:QKI10 QTY10:QUE10 RDU10:REA10 RNQ10:RNW10 RXM10:RXS10 SHI10:SHO10 SRE10:SRK10 TBA10:TBG10 TKW10:TLC10 TUS10:TUY10 UEO10:UEU10 UOK10:UOQ10 UYG10:UYM10 VIC10:VII10 VRY10:VSE10 WBU10:WCA10 WLQ10:WLW10 WVM10:WVS10 E65546:K65546 JA65546:JG65546 SW65546:TC65546 ACS65546:ACY65546 AMO65546:AMU65546 AWK65546:AWQ65546 BGG65546:BGM65546 BQC65546:BQI65546 BZY65546:CAE65546 CJU65546:CKA65546 CTQ65546:CTW65546 DDM65546:DDS65546 DNI65546:DNO65546 DXE65546:DXK65546 EHA65546:EHG65546 EQW65546:ERC65546 FAS65546:FAY65546 FKO65546:FKU65546 FUK65546:FUQ65546 GEG65546:GEM65546 GOC65546:GOI65546 GXY65546:GYE65546 HHU65546:HIA65546 HRQ65546:HRW65546 IBM65546:IBS65546 ILI65546:ILO65546 IVE65546:IVK65546 JFA65546:JFG65546 JOW65546:JPC65546 JYS65546:JYY65546 KIO65546:KIU65546 KSK65546:KSQ65546 LCG65546:LCM65546 LMC65546:LMI65546 LVY65546:LWE65546 MFU65546:MGA65546 MPQ65546:MPW65546 MZM65546:MZS65546 NJI65546:NJO65546 NTE65546:NTK65546 ODA65546:ODG65546 OMW65546:ONC65546 OWS65546:OWY65546 PGO65546:PGU65546 PQK65546:PQQ65546 QAG65546:QAM65546 QKC65546:QKI65546 QTY65546:QUE65546 RDU65546:REA65546 RNQ65546:RNW65546 RXM65546:RXS65546 SHI65546:SHO65546 SRE65546:SRK65546 TBA65546:TBG65546 TKW65546:TLC65546 TUS65546:TUY65546 UEO65546:UEU65546 UOK65546:UOQ65546 UYG65546:UYM65546 VIC65546:VII65546 VRY65546:VSE65546 WBU65546:WCA65546 WLQ65546:WLW65546 WVM65546:WVS65546 E131082:K131082 JA131082:JG131082 SW131082:TC131082 ACS131082:ACY131082 AMO131082:AMU131082 AWK131082:AWQ131082 BGG131082:BGM131082 BQC131082:BQI131082 BZY131082:CAE131082 CJU131082:CKA131082 CTQ131082:CTW131082 DDM131082:DDS131082 DNI131082:DNO131082 DXE131082:DXK131082 EHA131082:EHG131082 EQW131082:ERC131082 FAS131082:FAY131082 FKO131082:FKU131082 FUK131082:FUQ131082 GEG131082:GEM131082 GOC131082:GOI131082 GXY131082:GYE131082 HHU131082:HIA131082 HRQ131082:HRW131082 IBM131082:IBS131082 ILI131082:ILO131082 IVE131082:IVK131082 JFA131082:JFG131082 JOW131082:JPC131082 JYS131082:JYY131082 KIO131082:KIU131082 KSK131082:KSQ131082 LCG131082:LCM131082 LMC131082:LMI131082 LVY131082:LWE131082 MFU131082:MGA131082 MPQ131082:MPW131082 MZM131082:MZS131082 NJI131082:NJO131082 NTE131082:NTK131082 ODA131082:ODG131082 OMW131082:ONC131082 OWS131082:OWY131082 PGO131082:PGU131082 PQK131082:PQQ131082 QAG131082:QAM131082 QKC131082:QKI131082 QTY131082:QUE131082 RDU131082:REA131082 RNQ131082:RNW131082 RXM131082:RXS131082 SHI131082:SHO131082 SRE131082:SRK131082 TBA131082:TBG131082 TKW131082:TLC131082 TUS131082:TUY131082 UEO131082:UEU131082 UOK131082:UOQ131082 UYG131082:UYM131082 VIC131082:VII131082 VRY131082:VSE131082 WBU131082:WCA131082 WLQ131082:WLW131082 WVM131082:WVS131082 E196618:K196618 JA196618:JG196618 SW196618:TC196618 ACS196618:ACY196618 AMO196618:AMU196618 AWK196618:AWQ196618 BGG196618:BGM196618 BQC196618:BQI196618 BZY196618:CAE196618 CJU196618:CKA196618 CTQ196618:CTW196618 DDM196618:DDS196618 DNI196618:DNO196618 DXE196618:DXK196618 EHA196618:EHG196618 EQW196618:ERC196618 FAS196618:FAY196618 FKO196618:FKU196618 FUK196618:FUQ196618 GEG196618:GEM196618 GOC196618:GOI196618 GXY196618:GYE196618 HHU196618:HIA196618 HRQ196618:HRW196618 IBM196618:IBS196618 ILI196618:ILO196618 IVE196618:IVK196618 JFA196618:JFG196618 JOW196618:JPC196618 JYS196618:JYY196618 KIO196618:KIU196618 KSK196618:KSQ196618 LCG196618:LCM196618 LMC196618:LMI196618 LVY196618:LWE196618 MFU196618:MGA196618 MPQ196618:MPW196618 MZM196618:MZS196618 NJI196618:NJO196618 NTE196618:NTK196618 ODA196618:ODG196618 OMW196618:ONC196618 OWS196618:OWY196618 PGO196618:PGU196618 PQK196618:PQQ196618 QAG196618:QAM196618 QKC196618:QKI196618 QTY196618:QUE196618 RDU196618:REA196618 RNQ196618:RNW196618 RXM196618:RXS196618 SHI196618:SHO196618 SRE196618:SRK196618 TBA196618:TBG196618 TKW196618:TLC196618 TUS196618:TUY196618 UEO196618:UEU196618 UOK196618:UOQ196618 UYG196618:UYM196618 VIC196618:VII196618 VRY196618:VSE196618 WBU196618:WCA196618 WLQ196618:WLW196618 WVM196618:WVS196618 E262154:K262154 JA262154:JG262154 SW262154:TC262154 ACS262154:ACY262154 AMO262154:AMU262154 AWK262154:AWQ262154 BGG262154:BGM262154 BQC262154:BQI262154 BZY262154:CAE262154 CJU262154:CKA262154 CTQ262154:CTW262154 DDM262154:DDS262154 DNI262154:DNO262154 DXE262154:DXK262154 EHA262154:EHG262154 EQW262154:ERC262154 FAS262154:FAY262154 FKO262154:FKU262154 FUK262154:FUQ262154 GEG262154:GEM262154 GOC262154:GOI262154 GXY262154:GYE262154 HHU262154:HIA262154 HRQ262154:HRW262154 IBM262154:IBS262154 ILI262154:ILO262154 IVE262154:IVK262154 JFA262154:JFG262154 JOW262154:JPC262154 JYS262154:JYY262154 KIO262154:KIU262154 KSK262154:KSQ262154 LCG262154:LCM262154 LMC262154:LMI262154 LVY262154:LWE262154 MFU262154:MGA262154 MPQ262154:MPW262154 MZM262154:MZS262154 NJI262154:NJO262154 NTE262154:NTK262154 ODA262154:ODG262154 OMW262154:ONC262154 OWS262154:OWY262154 PGO262154:PGU262154 PQK262154:PQQ262154 QAG262154:QAM262154 QKC262154:QKI262154 QTY262154:QUE262154 RDU262154:REA262154 RNQ262154:RNW262154 RXM262154:RXS262154 SHI262154:SHO262154 SRE262154:SRK262154 TBA262154:TBG262154 TKW262154:TLC262154 TUS262154:TUY262154 UEO262154:UEU262154 UOK262154:UOQ262154 UYG262154:UYM262154 VIC262154:VII262154 VRY262154:VSE262154 WBU262154:WCA262154 WLQ262154:WLW262154 WVM262154:WVS262154 E327690:K327690 JA327690:JG327690 SW327690:TC327690 ACS327690:ACY327690 AMO327690:AMU327690 AWK327690:AWQ327690 BGG327690:BGM327690 BQC327690:BQI327690 BZY327690:CAE327690 CJU327690:CKA327690 CTQ327690:CTW327690 DDM327690:DDS327690 DNI327690:DNO327690 DXE327690:DXK327690 EHA327690:EHG327690 EQW327690:ERC327690 FAS327690:FAY327690 FKO327690:FKU327690 FUK327690:FUQ327690 GEG327690:GEM327690 GOC327690:GOI327690 GXY327690:GYE327690 HHU327690:HIA327690 HRQ327690:HRW327690 IBM327690:IBS327690 ILI327690:ILO327690 IVE327690:IVK327690 JFA327690:JFG327690 JOW327690:JPC327690 JYS327690:JYY327690 KIO327690:KIU327690 KSK327690:KSQ327690 LCG327690:LCM327690 LMC327690:LMI327690 LVY327690:LWE327690 MFU327690:MGA327690 MPQ327690:MPW327690 MZM327690:MZS327690 NJI327690:NJO327690 NTE327690:NTK327690 ODA327690:ODG327690 OMW327690:ONC327690 OWS327690:OWY327690 PGO327690:PGU327690 PQK327690:PQQ327690 QAG327690:QAM327690 QKC327690:QKI327690 QTY327690:QUE327690 RDU327690:REA327690 RNQ327690:RNW327690 RXM327690:RXS327690 SHI327690:SHO327690 SRE327690:SRK327690 TBA327690:TBG327690 TKW327690:TLC327690 TUS327690:TUY327690 UEO327690:UEU327690 UOK327690:UOQ327690 UYG327690:UYM327690 VIC327690:VII327690 VRY327690:VSE327690 WBU327690:WCA327690 WLQ327690:WLW327690 WVM327690:WVS327690 E393226:K393226 JA393226:JG393226 SW393226:TC393226 ACS393226:ACY393226 AMO393226:AMU393226 AWK393226:AWQ393226 BGG393226:BGM393226 BQC393226:BQI393226 BZY393226:CAE393226 CJU393226:CKA393226 CTQ393226:CTW393226 DDM393226:DDS393226 DNI393226:DNO393226 DXE393226:DXK393226 EHA393226:EHG393226 EQW393226:ERC393226 FAS393226:FAY393226 FKO393226:FKU393226 FUK393226:FUQ393226 GEG393226:GEM393226 GOC393226:GOI393226 GXY393226:GYE393226 HHU393226:HIA393226 HRQ393226:HRW393226 IBM393226:IBS393226 ILI393226:ILO393226 IVE393226:IVK393226 JFA393226:JFG393226 JOW393226:JPC393226 JYS393226:JYY393226 KIO393226:KIU393226 KSK393226:KSQ393226 LCG393226:LCM393226 LMC393226:LMI393226 LVY393226:LWE393226 MFU393226:MGA393226 MPQ393226:MPW393226 MZM393226:MZS393226 NJI393226:NJO393226 NTE393226:NTK393226 ODA393226:ODG393226 OMW393226:ONC393226 OWS393226:OWY393226 PGO393226:PGU393226 PQK393226:PQQ393226 QAG393226:QAM393226 QKC393226:QKI393226 QTY393226:QUE393226 RDU393226:REA393226 RNQ393226:RNW393226 RXM393226:RXS393226 SHI393226:SHO393226 SRE393226:SRK393226 TBA393226:TBG393226 TKW393226:TLC393226 TUS393226:TUY393226 UEO393226:UEU393226 UOK393226:UOQ393226 UYG393226:UYM393226 VIC393226:VII393226 VRY393226:VSE393226 WBU393226:WCA393226 WLQ393226:WLW393226 WVM393226:WVS393226 E458762:K458762 JA458762:JG458762 SW458762:TC458762 ACS458762:ACY458762 AMO458762:AMU458762 AWK458762:AWQ458762 BGG458762:BGM458762 BQC458762:BQI458762 BZY458762:CAE458762 CJU458762:CKA458762 CTQ458762:CTW458762 DDM458762:DDS458762 DNI458762:DNO458762 DXE458762:DXK458762 EHA458762:EHG458762 EQW458762:ERC458762 FAS458762:FAY458762 FKO458762:FKU458762 FUK458762:FUQ458762 GEG458762:GEM458762 GOC458762:GOI458762 GXY458762:GYE458762 HHU458762:HIA458762 HRQ458762:HRW458762 IBM458762:IBS458762 ILI458762:ILO458762 IVE458762:IVK458762 JFA458762:JFG458762 JOW458762:JPC458762 JYS458762:JYY458762 KIO458762:KIU458762 KSK458762:KSQ458762 LCG458762:LCM458762 LMC458762:LMI458762 LVY458762:LWE458762 MFU458762:MGA458762 MPQ458762:MPW458762 MZM458762:MZS458762 NJI458762:NJO458762 NTE458762:NTK458762 ODA458762:ODG458762 OMW458762:ONC458762 OWS458762:OWY458762 PGO458762:PGU458762 PQK458762:PQQ458762 QAG458762:QAM458762 QKC458762:QKI458762 QTY458762:QUE458762 RDU458762:REA458762 RNQ458762:RNW458762 RXM458762:RXS458762 SHI458762:SHO458762 SRE458762:SRK458762 TBA458762:TBG458762 TKW458762:TLC458762 TUS458762:TUY458762 UEO458762:UEU458762 UOK458762:UOQ458762 UYG458762:UYM458762 VIC458762:VII458762 VRY458762:VSE458762 WBU458762:WCA458762 WLQ458762:WLW458762 WVM458762:WVS458762 E524298:K524298 JA524298:JG524298 SW524298:TC524298 ACS524298:ACY524298 AMO524298:AMU524298 AWK524298:AWQ524298 BGG524298:BGM524298 BQC524298:BQI524298 BZY524298:CAE524298 CJU524298:CKA524298 CTQ524298:CTW524298 DDM524298:DDS524298 DNI524298:DNO524298 DXE524298:DXK524298 EHA524298:EHG524298 EQW524298:ERC524298 FAS524298:FAY524298 FKO524298:FKU524298 FUK524298:FUQ524298 GEG524298:GEM524298 GOC524298:GOI524298 GXY524298:GYE524298 HHU524298:HIA524298 HRQ524298:HRW524298 IBM524298:IBS524298 ILI524298:ILO524298 IVE524298:IVK524298 JFA524298:JFG524298 JOW524298:JPC524298 JYS524298:JYY524298 KIO524298:KIU524298 KSK524298:KSQ524298 LCG524298:LCM524298 LMC524298:LMI524298 LVY524298:LWE524298 MFU524298:MGA524298 MPQ524298:MPW524298 MZM524298:MZS524298 NJI524298:NJO524298 NTE524298:NTK524298 ODA524298:ODG524298 OMW524298:ONC524298 OWS524298:OWY524298 PGO524298:PGU524298 PQK524298:PQQ524298 QAG524298:QAM524298 QKC524298:QKI524298 QTY524298:QUE524298 RDU524298:REA524298 RNQ524298:RNW524298 RXM524298:RXS524298 SHI524298:SHO524298 SRE524298:SRK524298 TBA524298:TBG524298 TKW524298:TLC524298 TUS524298:TUY524298 UEO524298:UEU524298 UOK524298:UOQ524298 UYG524298:UYM524298 VIC524298:VII524298 VRY524298:VSE524298 WBU524298:WCA524298 WLQ524298:WLW524298 WVM524298:WVS524298 E589834:K589834 JA589834:JG589834 SW589834:TC589834 ACS589834:ACY589834 AMO589834:AMU589834 AWK589834:AWQ589834 BGG589834:BGM589834 BQC589834:BQI589834 BZY589834:CAE589834 CJU589834:CKA589834 CTQ589834:CTW589834 DDM589834:DDS589834 DNI589834:DNO589834 DXE589834:DXK589834 EHA589834:EHG589834 EQW589834:ERC589834 FAS589834:FAY589834 FKO589834:FKU589834 FUK589834:FUQ589834 GEG589834:GEM589834 GOC589834:GOI589834 GXY589834:GYE589834 HHU589834:HIA589834 HRQ589834:HRW589834 IBM589834:IBS589834 ILI589834:ILO589834 IVE589834:IVK589834 JFA589834:JFG589834 JOW589834:JPC589834 JYS589834:JYY589834 KIO589834:KIU589834 KSK589834:KSQ589834 LCG589834:LCM589834 LMC589834:LMI589834 LVY589834:LWE589834 MFU589834:MGA589834 MPQ589834:MPW589834 MZM589834:MZS589834 NJI589834:NJO589834 NTE589834:NTK589834 ODA589834:ODG589834 OMW589834:ONC589834 OWS589834:OWY589834 PGO589834:PGU589834 PQK589834:PQQ589834 QAG589834:QAM589834 QKC589834:QKI589834 QTY589834:QUE589834 RDU589834:REA589834 RNQ589834:RNW589834 RXM589834:RXS589834 SHI589834:SHO589834 SRE589834:SRK589834 TBA589834:TBG589834 TKW589834:TLC589834 TUS589834:TUY589834 UEO589834:UEU589834 UOK589834:UOQ589834 UYG589834:UYM589834 VIC589834:VII589834 VRY589834:VSE589834 WBU589834:WCA589834 WLQ589834:WLW589834 WVM589834:WVS589834 E655370:K655370 JA655370:JG655370 SW655370:TC655370 ACS655370:ACY655370 AMO655370:AMU655370 AWK655370:AWQ655370 BGG655370:BGM655370 BQC655370:BQI655370 BZY655370:CAE655370 CJU655370:CKA655370 CTQ655370:CTW655370 DDM655370:DDS655370 DNI655370:DNO655370 DXE655370:DXK655370 EHA655370:EHG655370 EQW655370:ERC655370 FAS655370:FAY655370 FKO655370:FKU655370 FUK655370:FUQ655370 GEG655370:GEM655370 GOC655370:GOI655370 GXY655370:GYE655370 HHU655370:HIA655370 HRQ655370:HRW655370 IBM655370:IBS655370 ILI655370:ILO655370 IVE655370:IVK655370 JFA655370:JFG655370 JOW655370:JPC655370 JYS655370:JYY655370 KIO655370:KIU655370 KSK655370:KSQ655370 LCG655370:LCM655370 LMC655370:LMI655370 LVY655370:LWE655370 MFU655370:MGA655370 MPQ655370:MPW655370 MZM655370:MZS655370 NJI655370:NJO655370 NTE655370:NTK655370 ODA655370:ODG655370 OMW655370:ONC655370 OWS655370:OWY655370 PGO655370:PGU655370 PQK655370:PQQ655370 QAG655370:QAM655370 QKC655370:QKI655370 QTY655370:QUE655370 RDU655370:REA655370 RNQ655370:RNW655370 RXM655370:RXS655370 SHI655370:SHO655370 SRE655370:SRK655370 TBA655370:TBG655370 TKW655370:TLC655370 TUS655370:TUY655370 UEO655370:UEU655370 UOK655370:UOQ655370 UYG655370:UYM655370 VIC655370:VII655370 VRY655370:VSE655370 WBU655370:WCA655370 WLQ655370:WLW655370 WVM655370:WVS655370 E720906:K720906 JA720906:JG720906 SW720906:TC720906 ACS720906:ACY720906 AMO720906:AMU720906 AWK720906:AWQ720906 BGG720906:BGM720906 BQC720906:BQI720906 BZY720906:CAE720906 CJU720906:CKA720906 CTQ720906:CTW720906 DDM720906:DDS720906 DNI720906:DNO720906 DXE720906:DXK720906 EHA720906:EHG720906 EQW720906:ERC720906 FAS720906:FAY720906 FKO720906:FKU720906 FUK720906:FUQ720906 GEG720906:GEM720906 GOC720906:GOI720906 GXY720906:GYE720906 HHU720906:HIA720906 HRQ720906:HRW720906 IBM720906:IBS720906 ILI720906:ILO720906 IVE720906:IVK720906 JFA720906:JFG720906 JOW720906:JPC720906 JYS720906:JYY720906 KIO720906:KIU720906 KSK720906:KSQ720906 LCG720906:LCM720906 LMC720906:LMI720906 LVY720906:LWE720906 MFU720906:MGA720906 MPQ720906:MPW720906 MZM720906:MZS720906 NJI720906:NJO720906 NTE720906:NTK720906 ODA720906:ODG720906 OMW720906:ONC720906 OWS720906:OWY720906 PGO720906:PGU720906 PQK720906:PQQ720906 QAG720906:QAM720906 QKC720906:QKI720906 QTY720906:QUE720906 RDU720906:REA720906 RNQ720906:RNW720906 RXM720906:RXS720906 SHI720906:SHO720906 SRE720906:SRK720906 TBA720906:TBG720906 TKW720906:TLC720906 TUS720906:TUY720906 UEO720906:UEU720906 UOK720906:UOQ720906 UYG720906:UYM720906 VIC720906:VII720906 VRY720906:VSE720906 WBU720906:WCA720906 WLQ720906:WLW720906 WVM720906:WVS720906 E786442:K786442 JA786442:JG786442 SW786442:TC786442 ACS786442:ACY786442 AMO786442:AMU786442 AWK786442:AWQ786442 BGG786442:BGM786442 BQC786442:BQI786442 BZY786442:CAE786442 CJU786442:CKA786442 CTQ786442:CTW786442 DDM786442:DDS786442 DNI786442:DNO786442 DXE786442:DXK786442 EHA786442:EHG786442 EQW786442:ERC786442 FAS786442:FAY786442 FKO786442:FKU786442 FUK786442:FUQ786442 GEG786442:GEM786442 GOC786442:GOI786442 GXY786442:GYE786442 HHU786442:HIA786442 HRQ786442:HRW786442 IBM786442:IBS786442 ILI786442:ILO786442 IVE786442:IVK786442 JFA786442:JFG786442 JOW786442:JPC786442 JYS786442:JYY786442 KIO786442:KIU786442 KSK786442:KSQ786442 LCG786442:LCM786442 LMC786442:LMI786442 LVY786442:LWE786442 MFU786442:MGA786442 MPQ786442:MPW786442 MZM786442:MZS786442 NJI786442:NJO786442 NTE786442:NTK786442 ODA786442:ODG786442 OMW786442:ONC786442 OWS786442:OWY786442 PGO786442:PGU786442 PQK786442:PQQ786442 QAG786442:QAM786442 QKC786442:QKI786442 QTY786442:QUE786442 RDU786442:REA786442 RNQ786442:RNW786442 RXM786442:RXS786442 SHI786442:SHO786442 SRE786442:SRK786442 TBA786442:TBG786442 TKW786442:TLC786442 TUS786442:TUY786442 UEO786442:UEU786442 UOK786442:UOQ786442 UYG786442:UYM786442 VIC786442:VII786442 VRY786442:VSE786442 WBU786442:WCA786442 WLQ786442:WLW786442 WVM786442:WVS786442 E851978:K851978 JA851978:JG851978 SW851978:TC851978 ACS851978:ACY851978 AMO851978:AMU851978 AWK851978:AWQ851978 BGG851978:BGM851978 BQC851978:BQI851978 BZY851978:CAE851978 CJU851978:CKA851978 CTQ851978:CTW851978 DDM851978:DDS851978 DNI851978:DNO851978 DXE851978:DXK851978 EHA851978:EHG851978 EQW851978:ERC851978 FAS851978:FAY851978 FKO851978:FKU851978 FUK851978:FUQ851978 GEG851978:GEM851978 GOC851978:GOI851978 GXY851978:GYE851978 HHU851978:HIA851978 HRQ851978:HRW851978 IBM851978:IBS851978 ILI851978:ILO851978 IVE851978:IVK851978 JFA851978:JFG851978 JOW851978:JPC851978 JYS851978:JYY851978 KIO851978:KIU851978 KSK851978:KSQ851978 LCG851978:LCM851978 LMC851978:LMI851978 LVY851978:LWE851978 MFU851978:MGA851978 MPQ851978:MPW851978 MZM851978:MZS851978 NJI851978:NJO851978 NTE851978:NTK851978 ODA851978:ODG851978 OMW851978:ONC851978 OWS851978:OWY851978 PGO851978:PGU851978 PQK851978:PQQ851978 QAG851978:QAM851978 QKC851978:QKI851978 QTY851978:QUE851978 RDU851978:REA851978 RNQ851978:RNW851978 RXM851978:RXS851978 SHI851978:SHO851978 SRE851978:SRK851978 TBA851978:TBG851978 TKW851978:TLC851978 TUS851978:TUY851978 UEO851978:UEU851978 UOK851978:UOQ851978 UYG851978:UYM851978 VIC851978:VII851978 VRY851978:VSE851978 WBU851978:WCA851978 WLQ851978:WLW851978 WVM851978:WVS851978 E917514:K917514 JA917514:JG917514 SW917514:TC917514 ACS917514:ACY917514 AMO917514:AMU917514 AWK917514:AWQ917514 BGG917514:BGM917514 BQC917514:BQI917514 BZY917514:CAE917514 CJU917514:CKA917514 CTQ917514:CTW917514 DDM917514:DDS917514 DNI917514:DNO917514 DXE917514:DXK917514 EHA917514:EHG917514 EQW917514:ERC917514 FAS917514:FAY917514 FKO917514:FKU917514 FUK917514:FUQ917514 GEG917514:GEM917514 GOC917514:GOI917514 GXY917514:GYE917514 HHU917514:HIA917514 HRQ917514:HRW917514 IBM917514:IBS917514 ILI917514:ILO917514 IVE917514:IVK917514 JFA917514:JFG917514 JOW917514:JPC917514 JYS917514:JYY917514 KIO917514:KIU917514 KSK917514:KSQ917514 LCG917514:LCM917514 LMC917514:LMI917514 LVY917514:LWE917514 MFU917514:MGA917514 MPQ917514:MPW917514 MZM917514:MZS917514 NJI917514:NJO917514 NTE917514:NTK917514 ODA917514:ODG917514 OMW917514:ONC917514 OWS917514:OWY917514 PGO917514:PGU917514 PQK917514:PQQ917514 QAG917514:QAM917514 QKC917514:QKI917514 QTY917514:QUE917514 RDU917514:REA917514 RNQ917514:RNW917514 RXM917514:RXS917514 SHI917514:SHO917514 SRE917514:SRK917514 TBA917514:TBG917514 TKW917514:TLC917514 TUS917514:TUY917514 UEO917514:UEU917514 UOK917514:UOQ917514 UYG917514:UYM917514 VIC917514:VII917514 VRY917514:VSE917514 WBU917514:WCA917514 WLQ917514:WLW917514 WVM917514:WVS917514 E983050:K983050 JA983050:JG983050 SW983050:TC983050 ACS983050:ACY983050 AMO983050:AMU983050 AWK983050:AWQ983050 BGG983050:BGM983050 BQC983050:BQI983050 BZY983050:CAE983050 CJU983050:CKA983050 CTQ983050:CTW983050 DDM983050:DDS983050 DNI983050:DNO983050 DXE983050:DXK983050 EHA983050:EHG983050 EQW983050:ERC983050 FAS983050:FAY983050 FKO983050:FKU983050 FUK983050:FUQ983050 GEG983050:GEM983050 GOC983050:GOI983050 GXY983050:GYE983050 HHU983050:HIA983050 HRQ983050:HRW983050 IBM983050:IBS983050 ILI983050:ILO983050 IVE983050:IVK983050 JFA983050:JFG983050 JOW983050:JPC983050 JYS983050:JYY983050 KIO983050:KIU983050 KSK983050:KSQ983050 LCG983050:LCM983050 LMC983050:LMI983050 LVY983050:LWE983050 MFU983050:MGA983050 MPQ983050:MPW983050 MZM983050:MZS983050 NJI983050:NJO983050 NTE983050:NTK983050 ODA983050:ODG983050 OMW983050:ONC983050 OWS983050:OWY983050 PGO983050:PGU983050 PQK983050:PQQ983050 QAG983050:QAM983050 QKC983050:QKI983050 QTY983050:QUE983050 RDU983050:REA983050 RNQ983050:RNW983050 RXM983050:RXS983050 SHI983050:SHO983050 SRE983050:SRK983050 TBA983050:TBG983050 TKW983050:TLC983050 TUS983050:TUY983050 UEO983050:UEU983050 UOK983050:UOQ983050 UYG983050:UYM983050 VIC983050:VII983050 VRY983050:VSE983050 WBU983050:WCA983050 WLQ983050:WLW983050 WVM983050:WVS983050 HG10:HM10 RC10:RI10 AAY10:ABE10 AKU10:ALA10 AUQ10:AUW10 BEM10:BES10 BOI10:BOO10 BYE10:BYK10 CIA10:CIG10 CRW10:CSC10 DBS10:DBY10 DLO10:DLU10 DVK10:DVQ10 EFG10:EFM10 EPC10:EPI10 EYY10:EZE10 FIU10:FJA10 FSQ10:FSW10 GCM10:GCS10 GMI10:GMO10 GWE10:GWK10 HGA10:HGG10 HPW10:HQC10 HZS10:HZY10 IJO10:IJU10 ITK10:ITQ10 JDG10:JDM10 JNC10:JNI10 JWY10:JXE10 KGU10:KHA10 KQQ10:KQW10 LAM10:LAS10 LKI10:LKO10 LUE10:LUK10 MEA10:MEG10 MNW10:MOC10 MXS10:MXY10 NHO10:NHU10 NRK10:NRQ10 OBG10:OBM10 OLC10:OLI10 OUY10:OVE10 PEU10:PFA10 POQ10:POW10 PYM10:PYS10 QII10:QIO10 QSE10:QSK10 RCA10:RCG10 RLW10:RMC10 RVS10:RVY10 SFO10:SFU10 SPK10:SPQ10 SZG10:SZM10 TJC10:TJI10 TSY10:TTE10 UCU10:UDA10 UMQ10:UMW10 UWM10:UWS10 VGI10:VGO10 VQE10:VQK10 WAA10:WAG10 WJW10:WKC10 WTS10:WTY10 XDO10:XDU10 HG65546:HM65546 RC65546:RI65546 AAY65546:ABE65546 AKU65546:ALA65546 AUQ65546:AUW65546 BEM65546:BES65546 BOI65546:BOO65546 BYE65546:BYK65546 CIA65546:CIG65546 CRW65546:CSC65546 DBS65546:DBY65546 DLO65546:DLU65546 DVK65546:DVQ65546 EFG65546:EFM65546 EPC65546:EPI65546 EYY65546:EZE65546 FIU65546:FJA65546 FSQ65546:FSW65546 GCM65546:GCS65546 GMI65546:GMO65546 GWE65546:GWK65546 HGA65546:HGG65546 HPW65546:HQC65546 HZS65546:HZY65546 IJO65546:IJU65546 ITK65546:ITQ65546 JDG65546:JDM65546 JNC65546:JNI65546 JWY65546:JXE65546 KGU65546:KHA65546 KQQ65546:KQW65546 LAM65546:LAS65546 LKI65546:LKO65546 LUE65546:LUK65546 MEA65546:MEG65546 MNW65546:MOC65546 MXS65546:MXY65546 NHO65546:NHU65546 NRK65546:NRQ65546 OBG65546:OBM65546 OLC65546:OLI65546 OUY65546:OVE65546 PEU65546:PFA65546 POQ65546:POW65546 PYM65546:PYS65546 QII65546:QIO65546 QSE65546:QSK65546 RCA65546:RCG65546 RLW65546:RMC65546 RVS65546:RVY65546 SFO65546:SFU65546 SPK65546:SPQ65546 SZG65546:SZM65546 TJC65546:TJI65546 TSY65546:TTE65546 UCU65546:UDA65546 UMQ65546:UMW65546 UWM65546:UWS65546 VGI65546:VGO65546 VQE65546:VQK65546 WAA65546:WAG65546 WJW65546:WKC65546 WTS65546:WTY65546 XDO65546:XDU65546 HG131082:HM131082 RC131082:RI131082 AAY131082:ABE131082 AKU131082:ALA131082 AUQ131082:AUW131082 BEM131082:BES131082 BOI131082:BOO131082 BYE131082:BYK131082 CIA131082:CIG131082 CRW131082:CSC131082 DBS131082:DBY131082 DLO131082:DLU131082 DVK131082:DVQ131082 EFG131082:EFM131082 EPC131082:EPI131082 EYY131082:EZE131082 FIU131082:FJA131082 FSQ131082:FSW131082 GCM131082:GCS131082 GMI131082:GMO131082 GWE131082:GWK131082 HGA131082:HGG131082 HPW131082:HQC131082 HZS131082:HZY131082 IJO131082:IJU131082 ITK131082:ITQ131082 JDG131082:JDM131082 JNC131082:JNI131082 JWY131082:JXE131082 KGU131082:KHA131082 KQQ131082:KQW131082 LAM131082:LAS131082 LKI131082:LKO131082 LUE131082:LUK131082 MEA131082:MEG131082 MNW131082:MOC131082 MXS131082:MXY131082 NHO131082:NHU131082 NRK131082:NRQ131082 OBG131082:OBM131082 OLC131082:OLI131082 OUY131082:OVE131082 PEU131082:PFA131082 POQ131082:POW131082 PYM131082:PYS131082 QII131082:QIO131082 QSE131082:QSK131082 RCA131082:RCG131082 RLW131082:RMC131082 RVS131082:RVY131082 SFO131082:SFU131082 SPK131082:SPQ131082 SZG131082:SZM131082 TJC131082:TJI131082 TSY131082:TTE131082 UCU131082:UDA131082 UMQ131082:UMW131082 UWM131082:UWS131082 VGI131082:VGO131082 VQE131082:VQK131082 WAA131082:WAG131082 WJW131082:WKC131082 WTS131082:WTY131082 XDO131082:XDU131082 HG196618:HM196618 RC196618:RI196618 AAY196618:ABE196618 AKU196618:ALA196618 AUQ196618:AUW196618 BEM196618:BES196618 BOI196618:BOO196618 BYE196618:BYK196618 CIA196618:CIG196618 CRW196618:CSC196618 DBS196618:DBY196618 DLO196618:DLU196618 DVK196618:DVQ196618 EFG196618:EFM196618 EPC196618:EPI196618 EYY196618:EZE196618 FIU196618:FJA196618 FSQ196618:FSW196618 GCM196618:GCS196618 GMI196618:GMO196618 GWE196618:GWK196618 HGA196618:HGG196618 HPW196618:HQC196618 HZS196618:HZY196618 IJO196618:IJU196618 ITK196618:ITQ196618 JDG196618:JDM196618 JNC196618:JNI196618 JWY196618:JXE196618 KGU196618:KHA196618 KQQ196618:KQW196618 LAM196618:LAS196618 LKI196618:LKO196618 LUE196618:LUK196618 MEA196618:MEG196618 MNW196618:MOC196618 MXS196618:MXY196618 NHO196618:NHU196618 NRK196618:NRQ196618 OBG196618:OBM196618 OLC196618:OLI196618 OUY196618:OVE196618 PEU196618:PFA196618 POQ196618:POW196618 PYM196618:PYS196618 QII196618:QIO196618 QSE196618:QSK196618 RCA196618:RCG196618 RLW196618:RMC196618 RVS196618:RVY196618 SFO196618:SFU196618 SPK196618:SPQ196618 SZG196618:SZM196618 TJC196618:TJI196618 TSY196618:TTE196618 UCU196618:UDA196618 UMQ196618:UMW196618 UWM196618:UWS196618 VGI196618:VGO196618 VQE196618:VQK196618 WAA196618:WAG196618 WJW196618:WKC196618 WTS196618:WTY196618 XDO196618:XDU196618 HG262154:HM262154 RC262154:RI262154 AAY262154:ABE262154 AKU262154:ALA262154 AUQ262154:AUW262154 BEM262154:BES262154 BOI262154:BOO262154 BYE262154:BYK262154 CIA262154:CIG262154 CRW262154:CSC262154 DBS262154:DBY262154 DLO262154:DLU262154 DVK262154:DVQ262154 EFG262154:EFM262154 EPC262154:EPI262154 EYY262154:EZE262154 FIU262154:FJA262154 FSQ262154:FSW262154 GCM262154:GCS262154 GMI262154:GMO262154 GWE262154:GWK262154 HGA262154:HGG262154 HPW262154:HQC262154 HZS262154:HZY262154 IJO262154:IJU262154 ITK262154:ITQ262154 JDG262154:JDM262154 JNC262154:JNI262154 JWY262154:JXE262154 KGU262154:KHA262154 KQQ262154:KQW262154 LAM262154:LAS262154 LKI262154:LKO262154 LUE262154:LUK262154 MEA262154:MEG262154 MNW262154:MOC262154 MXS262154:MXY262154 NHO262154:NHU262154 NRK262154:NRQ262154 OBG262154:OBM262154 OLC262154:OLI262154 OUY262154:OVE262154 PEU262154:PFA262154 POQ262154:POW262154 PYM262154:PYS262154 QII262154:QIO262154 QSE262154:QSK262154 RCA262154:RCG262154 RLW262154:RMC262154 RVS262154:RVY262154 SFO262154:SFU262154 SPK262154:SPQ262154 SZG262154:SZM262154 TJC262154:TJI262154 TSY262154:TTE262154 UCU262154:UDA262154 UMQ262154:UMW262154 UWM262154:UWS262154 VGI262154:VGO262154 VQE262154:VQK262154 WAA262154:WAG262154 WJW262154:WKC262154 WTS262154:WTY262154 XDO262154:XDU262154 HG327690:HM327690 RC327690:RI327690 AAY327690:ABE327690 AKU327690:ALA327690 AUQ327690:AUW327690 BEM327690:BES327690 BOI327690:BOO327690 BYE327690:BYK327690 CIA327690:CIG327690 CRW327690:CSC327690 DBS327690:DBY327690 DLO327690:DLU327690 DVK327690:DVQ327690 EFG327690:EFM327690 EPC327690:EPI327690 EYY327690:EZE327690 FIU327690:FJA327690 FSQ327690:FSW327690 GCM327690:GCS327690 GMI327690:GMO327690 GWE327690:GWK327690 HGA327690:HGG327690 HPW327690:HQC327690 HZS327690:HZY327690 IJO327690:IJU327690 ITK327690:ITQ327690 JDG327690:JDM327690 JNC327690:JNI327690 JWY327690:JXE327690 KGU327690:KHA327690 KQQ327690:KQW327690 LAM327690:LAS327690 LKI327690:LKO327690 LUE327690:LUK327690 MEA327690:MEG327690 MNW327690:MOC327690 MXS327690:MXY327690 NHO327690:NHU327690 NRK327690:NRQ327690 OBG327690:OBM327690 OLC327690:OLI327690 OUY327690:OVE327690 PEU327690:PFA327690 POQ327690:POW327690 PYM327690:PYS327690 QII327690:QIO327690 QSE327690:QSK327690 RCA327690:RCG327690 RLW327690:RMC327690 RVS327690:RVY327690 SFO327690:SFU327690 SPK327690:SPQ327690 SZG327690:SZM327690 TJC327690:TJI327690 TSY327690:TTE327690 UCU327690:UDA327690 UMQ327690:UMW327690 UWM327690:UWS327690 VGI327690:VGO327690 VQE327690:VQK327690 WAA327690:WAG327690 WJW327690:WKC327690 WTS327690:WTY327690 XDO327690:XDU327690 HG393226:HM393226 RC393226:RI393226 AAY393226:ABE393226 AKU393226:ALA393226 AUQ393226:AUW393226 BEM393226:BES393226 BOI393226:BOO393226 BYE393226:BYK393226 CIA393226:CIG393226 CRW393226:CSC393226 DBS393226:DBY393226 DLO393226:DLU393226 DVK393226:DVQ393226 EFG393226:EFM393226 EPC393226:EPI393226 EYY393226:EZE393226 FIU393226:FJA393226 FSQ393226:FSW393226 GCM393226:GCS393226 GMI393226:GMO393226 GWE393226:GWK393226 HGA393226:HGG393226 HPW393226:HQC393226 HZS393226:HZY393226 IJO393226:IJU393226 ITK393226:ITQ393226 JDG393226:JDM393226 JNC393226:JNI393226 JWY393226:JXE393226 KGU393226:KHA393226 KQQ393226:KQW393226 LAM393226:LAS393226 LKI393226:LKO393226 LUE393226:LUK393226 MEA393226:MEG393226 MNW393226:MOC393226 MXS393226:MXY393226 NHO393226:NHU393226 NRK393226:NRQ393226 OBG393226:OBM393226 OLC393226:OLI393226 OUY393226:OVE393226 PEU393226:PFA393226 POQ393226:POW393226 PYM393226:PYS393226 QII393226:QIO393226 QSE393226:QSK393226 RCA393226:RCG393226 RLW393226:RMC393226 RVS393226:RVY393226 SFO393226:SFU393226 SPK393226:SPQ393226 SZG393226:SZM393226 TJC393226:TJI393226 TSY393226:TTE393226 UCU393226:UDA393226 UMQ393226:UMW393226 UWM393226:UWS393226 VGI393226:VGO393226 VQE393226:VQK393226 WAA393226:WAG393226 WJW393226:WKC393226 WTS393226:WTY393226 XDO393226:XDU393226 HG458762:HM458762 RC458762:RI458762 AAY458762:ABE458762 AKU458762:ALA458762 AUQ458762:AUW458762 BEM458762:BES458762 BOI458762:BOO458762 BYE458762:BYK458762 CIA458762:CIG458762 CRW458762:CSC458762 DBS458762:DBY458762 DLO458762:DLU458762 DVK458762:DVQ458762 EFG458762:EFM458762 EPC458762:EPI458762 EYY458762:EZE458762 FIU458762:FJA458762 FSQ458762:FSW458762 GCM458762:GCS458762 GMI458762:GMO458762 GWE458762:GWK458762 HGA458762:HGG458762 HPW458762:HQC458762 HZS458762:HZY458762 IJO458762:IJU458762 ITK458762:ITQ458762 JDG458762:JDM458762 JNC458762:JNI458762 JWY458762:JXE458762 KGU458762:KHA458762 KQQ458762:KQW458762 LAM458762:LAS458762 LKI458762:LKO458762 LUE458762:LUK458762 MEA458762:MEG458762 MNW458762:MOC458762 MXS458762:MXY458762 NHO458762:NHU458762 NRK458762:NRQ458762 OBG458762:OBM458762 OLC458762:OLI458762 OUY458762:OVE458762 PEU458762:PFA458762 POQ458762:POW458762 PYM458762:PYS458762 QII458762:QIO458762 QSE458762:QSK458762 RCA458762:RCG458762 RLW458762:RMC458762 RVS458762:RVY458762 SFO458762:SFU458762 SPK458762:SPQ458762 SZG458762:SZM458762 TJC458762:TJI458762 TSY458762:TTE458762 UCU458762:UDA458762 UMQ458762:UMW458762 UWM458762:UWS458762 VGI458762:VGO458762 VQE458762:VQK458762 WAA458762:WAG458762 WJW458762:WKC458762 WTS458762:WTY458762 XDO458762:XDU458762 HG524298:HM524298 RC524298:RI524298 AAY524298:ABE524298 AKU524298:ALA524298 AUQ524298:AUW524298 BEM524298:BES524298 BOI524298:BOO524298 BYE524298:BYK524298 CIA524298:CIG524298 CRW524298:CSC524298 DBS524298:DBY524298 DLO524298:DLU524298 DVK524298:DVQ524298 EFG524298:EFM524298 EPC524298:EPI524298 EYY524298:EZE524298 FIU524298:FJA524298 FSQ524298:FSW524298 GCM524298:GCS524298 GMI524298:GMO524298 GWE524298:GWK524298 HGA524298:HGG524298 HPW524298:HQC524298 HZS524298:HZY524298 IJO524298:IJU524298 ITK524298:ITQ524298 JDG524298:JDM524298 JNC524298:JNI524298 JWY524298:JXE524298 KGU524298:KHA524298 KQQ524298:KQW524298 LAM524298:LAS524298 LKI524298:LKO524298 LUE524298:LUK524298 MEA524298:MEG524298 MNW524298:MOC524298 MXS524298:MXY524298 NHO524298:NHU524298 NRK524298:NRQ524298 OBG524298:OBM524298 OLC524298:OLI524298 OUY524298:OVE524298 PEU524298:PFA524298 POQ524298:POW524298 PYM524298:PYS524298 QII524298:QIO524298 QSE524298:QSK524298 RCA524298:RCG524298 RLW524298:RMC524298 RVS524298:RVY524298 SFO524298:SFU524298 SPK524298:SPQ524298 SZG524298:SZM524298 TJC524298:TJI524298 TSY524298:TTE524298 UCU524298:UDA524298 UMQ524298:UMW524298 UWM524298:UWS524298 VGI524298:VGO524298 VQE524298:VQK524298 WAA524298:WAG524298 WJW524298:WKC524298 WTS524298:WTY524298 XDO524298:XDU524298 HG589834:HM589834 RC589834:RI589834 AAY589834:ABE589834 AKU589834:ALA589834 AUQ589834:AUW589834 BEM589834:BES589834 BOI589834:BOO589834 BYE589834:BYK589834 CIA589834:CIG589834 CRW589834:CSC589834 DBS589834:DBY589834 DLO589834:DLU589834 DVK589834:DVQ589834 EFG589834:EFM589834 EPC589834:EPI589834 EYY589834:EZE589834 FIU589834:FJA589834 FSQ589834:FSW589834 GCM589834:GCS589834 GMI589834:GMO589834 GWE589834:GWK589834 HGA589834:HGG589834 HPW589834:HQC589834 HZS589834:HZY589834 IJO589834:IJU589834 ITK589834:ITQ589834 JDG589834:JDM589834 JNC589834:JNI589834 JWY589834:JXE589834 KGU589834:KHA589834 KQQ589834:KQW589834 LAM589834:LAS589834 LKI589834:LKO589834 LUE589834:LUK589834 MEA589834:MEG589834 MNW589834:MOC589834 MXS589834:MXY589834 NHO589834:NHU589834 NRK589834:NRQ589834 OBG589834:OBM589834 OLC589834:OLI589834 OUY589834:OVE589834 PEU589834:PFA589834 POQ589834:POW589834 PYM589834:PYS589834 QII589834:QIO589834 QSE589834:QSK589834 RCA589834:RCG589834 RLW589834:RMC589834 RVS589834:RVY589834 SFO589834:SFU589834 SPK589834:SPQ589834 SZG589834:SZM589834 TJC589834:TJI589834 TSY589834:TTE589834 UCU589834:UDA589834 UMQ589834:UMW589834 UWM589834:UWS589834 VGI589834:VGO589834 VQE589834:VQK589834 WAA589834:WAG589834 WJW589834:WKC589834 WTS589834:WTY589834 XDO589834:XDU589834 HG655370:HM655370 RC655370:RI655370 AAY655370:ABE655370 AKU655370:ALA655370 AUQ655370:AUW655370 BEM655370:BES655370 BOI655370:BOO655370 BYE655370:BYK655370 CIA655370:CIG655370 CRW655370:CSC655370 DBS655370:DBY655370 DLO655370:DLU655370 DVK655370:DVQ655370 EFG655370:EFM655370 EPC655370:EPI655370 EYY655370:EZE655370 FIU655370:FJA655370 FSQ655370:FSW655370 GCM655370:GCS655370 GMI655370:GMO655370 GWE655370:GWK655370 HGA655370:HGG655370 HPW655370:HQC655370 HZS655370:HZY655370 IJO655370:IJU655370 ITK655370:ITQ655370 JDG655370:JDM655370 JNC655370:JNI655370 JWY655370:JXE655370 KGU655370:KHA655370 KQQ655370:KQW655370 LAM655370:LAS655370 LKI655370:LKO655370 LUE655370:LUK655370 MEA655370:MEG655370 MNW655370:MOC655370 MXS655370:MXY655370 NHO655370:NHU655370 NRK655370:NRQ655370 OBG655370:OBM655370 OLC655370:OLI655370 OUY655370:OVE655370 PEU655370:PFA655370 POQ655370:POW655370 PYM655370:PYS655370 QII655370:QIO655370 QSE655370:QSK655370 RCA655370:RCG655370 RLW655370:RMC655370 RVS655370:RVY655370 SFO655370:SFU655370 SPK655370:SPQ655370 SZG655370:SZM655370 TJC655370:TJI655370 TSY655370:TTE655370 UCU655370:UDA655370 UMQ655370:UMW655370 UWM655370:UWS655370 VGI655370:VGO655370 VQE655370:VQK655370 WAA655370:WAG655370 WJW655370:WKC655370 WTS655370:WTY655370 XDO655370:XDU655370 HG720906:HM720906 RC720906:RI720906 AAY720906:ABE720906 AKU720906:ALA720906 AUQ720906:AUW720906 BEM720906:BES720906 BOI720906:BOO720906 BYE720906:BYK720906 CIA720906:CIG720906 CRW720906:CSC720906 DBS720906:DBY720906 DLO720906:DLU720906 DVK720906:DVQ720906 EFG720906:EFM720906 EPC720906:EPI720906 EYY720906:EZE720906 FIU720906:FJA720906 FSQ720906:FSW720906 GCM720906:GCS720906 GMI720906:GMO720906 GWE720906:GWK720906 HGA720906:HGG720906 HPW720906:HQC720906 HZS720906:HZY720906 IJO720906:IJU720906 ITK720906:ITQ720906 JDG720906:JDM720906 JNC720906:JNI720906 JWY720906:JXE720906 KGU720906:KHA720906 KQQ720906:KQW720906 LAM720906:LAS720906 LKI720906:LKO720906 LUE720906:LUK720906 MEA720906:MEG720906 MNW720906:MOC720906 MXS720906:MXY720906 NHO720906:NHU720906 NRK720906:NRQ720906 OBG720906:OBM720906 OLC720906:OLI720906 OUY720906:OVE720906 PEU720906:PFA720906 POQ720906:POW720906 PYM720906:PYS720906 QII720906:QIO720906 QSE720906:QSK720906 RCA720906:RCG720906 RLW720906:RMC720906 RVS720906:RVY720906 SFO720906:SFU720906 SPK720906:SPQ720906 SZG720906:SZM720906 TJC720906:TJI720906 TSY720906:TTE720906 UCU720906:UDA720906 UMQ720906:UMW720906 UWM720906:UWS720906 VGI720906:VGO720906 VQE720906:VQK720906 WAA720906:WAG720906 WJW720906:WKC720906 WTS720906:WTY720906 XDO720906:XDU720906 HG786442:HM786442 RC786442:RI786442 AAY786442:ABE786442 AKU786442:ALA786442 AUQ786442:AUW786442 BEM786442:BES786442 BOI786442:BOO786442 BYE786442:BYK786442 CIA786442:CIG786442 CRW786442:CSC786442 DBS786442:DBY786442 DLO786442:DLU786442 DVK786442:DVQ786442 EFG786442:EFM786442 EPC786442:EPI786442 EYY786442:EZE786442 FIU786442:FJA786442 FSQ786442:FSW786442 GCM786442:GCS786442 GMI786442:GMO786442 GWE786442:GWK786442 HGA786442:HGG786442 HPW786442:HQC786442 HZS786442:HZY786442 IJO786442:IJU786442 ITK786442:ITQ786442 JDG786442:JDM786442 JNC786442:JNI786442 JWY786442:JXE786442 KGU786442:KHA786442 KQQ786442:KQW786442 LAM786442:LAS786442 LKI786442:LKO786442 LUE786442:LUK786442 MEA786442:MEG786442 MNW786442:MOC786442 MXS786442:MXY786442 NHO786442:NHU786442 NRK786442:NRQ786442 OBG786442:OBM786442 OLC786442:OLI786442 OUY786442:OVE786442 PEU786442:PFA786442 POQ786442:POW786442 PYM786442:PYS786442 QII786442:QIO786442 QSE786442:QSK786442 RCA786442:RCG786442 RLW786442:RMC786442 RVS786442:RVY786442 SFO786442:SFU786442 SPK786442:SPQ786442 SZG786442:SZM786442 TJC786442:TJI786442 TSY786442:TTE786442 UCU786442:UDA786442 UMQ786442:UMW786442 UWM786442:UWS786442 VGI786442:VGO786442 VQE786442:VQK786442 WAA786442:WAG786442 WJW786442:WKC786442 WTS786442:WTY786442 XDO786442:XDU786442 HG851978:HM851978 RC851978:RI851978 AAY851978:ABE851978 AKU851978:ALA851978 AUQ851978:AUW851978 BEM851978:BES851978 BOI851978:BOO851978 BYE851978:BYK851978 CIA851978:CIG851978 CRW851978:CSC851978 DBS851978:DBY851978 DLO851978:DLU851978 DVK851978:DVQ851978 EFG851978:EFM851978 EPC851978:EPI851978 EYY851978:EZE851978 FIU851978:FJA851978 FSQ851978:FSW851978 GCM851978:GCS851978 GMI851978:GMO851978 GWE851978:GWK851978 HGA851978:HGG851978 HPW851978:HQC851978 HZS851978:HZY851978 IJO851978:IJU851978 ITK851978:ITQ851978 JDG851978:JDM851978 JNC851978:JNI851978 JWY851978:JXE851978 KGU851978:KHA851978 KQQ851978:KQW851978 LAM851978:LAS851978 LKI851978:LKO851978 LUE851978:LUK851978 MEA851978:MEG851978 MNW851978:MOC851978 MXS851978:MXY851978 NHO851978:NHU851978 NRK851978:NRQ851978 OBG851978:OBM851978 OLC851978:OLI851978 OUY851978:OVE851978 PEU851978:PFA851978 POQ851978:POW851978 PYM851978:PYS851978 QII851978:QIO851978 QSE851978:QSK851978 RCA851978:RCG851978 RLW851978:RMC851978 RVS851978:RVY851978 SFO851978:SFU851978 SPK851978:SPQ851978 SZG851978:SZM851978 TJC851978:TJI851978 TSY851978:TTE851978 UCU851978:UDA851978 UMQ851978:UMW851978 UWM851978:UWS851978 VGI851978:VGO851978 VQE851978:VQK851978 WAA851978:WAG851978 WJW851978:WKC851978 WTS851978:WTY851978 XDO851978:XDU851978 HG917514:HM917514 RC917514:RI917514 AAY917514:ABE917514 AKU917514:ALA917514 AUQ917514:AUW917514 BEM917514:BES917514 BOI917514:BOO917514 BYE917514:BYK917514 CIA917514:CIG917514 CRW917514:CSC917514 DBS917514:DBY917514 DLO917514:DLU917514 DVK917514:DVQ917514 EFG917514:EFM917514 EPC917514:EPI917514 EYY917514:EZE917514 FIU917514:FJA917514 FSQ917514:FSW917514 GCM917514:GCS917514 GMI917514:GMO917514 GWE917514:GWK917514 HGA917514:HGG917514 HPW917514:HQC917514 HZS917514:HZY917514 IJO917514:IJU917514 ITK917514:ITQ917514 JDG917514:JDM917514 JNC917514:JNI917514 JWY917514:JXE917514 KGU917514:KHA917514 KQQ917514:KQW917514 LAM917514:LAS917514 LKI917514:LKO917514 LUE917514:LUK917514 MEA917514:MEG917514 MNW917514:MOC917514 MXS917514:MXY917514 NHO917514:NHU917514 NRK917514:NRQ917514 OBG917514:OBM917514 OLC917514:OLI917514 OUY917514:OVE917514 PEU917514:PFA917514 POQ917514:POW917514 PYM917514:PYS917514 QII917514:QIO917514 QSE917514:QSK917514 RCA917514:RCG917514 RLW917514:RMC917514 RVS917514:RVY917514 SFO917514:SFU917514 SPK917514:SPQ917514 SZG917514:SZM917514 TJC917514:TJI917514 TSY917514:TTE917514 UCU917514:UDA917514 UMQ917514:UMW917514 UWM917514:UWS917514 VGI917514:VGO917514 VQE917514:VQK917514 WAA917514:WAG917514 WJW917514:WKC917514 WTS917514:WTY917514 XDO917514:XDU917514 HG983050:HM983050 RC983050:RI983050 AAY983050:ABE983050 AKU983050:ALA983050 AUQ983050:AUW983050 BEM983050:BES983050 BOI983050:BOO983050 BYE983050:BYK983050 CIA983050:CIG983050 CRW983050:CSC983050 DBS983050:DBY983050 DLO983050:DLU983050 DVK983050:DVQ983050 EFG983050:EFM983050 EPC983050:EPI983050 EYY983050:EZE983050 FIU983050:FJA983050 FSQ983050:FSW983050 GCM983050:GCS983050 GMI983050:GMO983050 GWE983050:GWK983050 HGA983050:HGG983050 HPW983050:HQC983050 HZS983050:HZY983050 IJO983050:IJU983050 ITK983050:ITQ983050 JDG983050:JDM983050 JNC983050:JNI983050 JWY983050:JXE983050 KGU983050:KHA983050 KQQ983050:KQW983050 LAM983050:LAS983050 LKI983050:LKO983050 LUE983050:LUK983050 MEA983050:MEG983050 MNW983050:MOC983050 MXS983050:MXY983050 NHO983050:NHU983050 NRK983050:NRQ983050 OBG983050:OBM983050 OLC983050:OLI983050 OUY983050:OVE983050 PEU983050:PFA983050 POQ983050:POW983050 PYM983050:PYS983050 QII983050:QIO983050 QSE983050:QSK983050 RCA983050:RCG983050 RLW983050:RMC983050 RVS983050:RVY983050 SFO983050:SFU983050 SPK983050:SPQ983050 SZG983050:SZM983050 TJC983050:TJI983050 TSY983050:TTE983050 UCU983050:UDA983050 UMQ983050:UMW983050 UWM983050:UWS983050 VGI983050:VGO983050 VQE983050:VQK983050 WAA983050:WAG983050 WJW983050:WKC983050 WTS983050:WTY983050 XDO983050:XDU983050">
      <formula1>$A$847:$A$863</formula1>
    </dataValidation>
    <dataValidation type="list" allowBlank="1" showInputMessage="1" showErrorMessage="1" sqref="HF18:HM18 RB18:RI18 AAX18:ABE18 AKT18:ALA18 AUP18:AUW18 BEL18:BES18 BOH18:BOO18 BYD18:BYK18 CHZ18:CIG18 CRV18:CSC18 DBR18:DBY18 DLN18:DLU18 DVJ18:DVQ18 EFF18:EFM18 EPB18:EPI18 EYX18:EZE18 FIT18:FJA18 FSP18:FSW18 GCL18:GCS18 GMH18:GMO18 GWD18:GWK18 HFZ18:HGG18 HPV18:HQC18 HZR18:HZY18 IJN18:IJU18 ITJ18:ITQ18 JDF18:JDM18 JNB18:JNI18 JWX18:JXE18 KGT18:KHA18 KQP18:KQW18 LAL18:LAS18 LKH18:LKO18 LUD18:LUK18 MDZ18:MEG18 MNV18:MOC18 MXR18:MXY18 NHN18:NHU18 NRJ18:NRQ18 OBF18:OBM18 OLB18:OLI18 OUX18:OVE18 PET18:PFA18 POP18:POW18 PYL18:PYS18 QIH18:QIO18 QSD18:QSK18 RBZ18:RCG18 RLV18:RMC18 RVR18:RVY18 SFN18:SFU18 SPJ18:SPQ18 SZF18:SZM18 TJB18:TJI18 TSX18:TTE18 UCT18:UDA18 UMP18:UMW18 UWL18:UWS18 VGH18:VGO18 VQD18:VQK18 VZZ18:WAG18 WJV18:WKC18 WTR18:WTY18 XDN18:XDU18 HF65554:HM65554 RB65554:RI65554 AAX65554:ABE65554 AKT65554:ALA65554 AUP65554:AUW65554 BEL65554:BES65554 BOH65554:BOO65554 BYD65554:BYK65554 CHZ65554:CIG65554 CRV65554:CSC65554 DBR65554:DBY65554 DLN65554:DLU65554 DVJ65554:DVQ65554 EFF65554:EFM65554 EPB65554:EPI65554 EYX65554:EZE65554 FIT65554:FJA65554 FSP65554:FSW65554 GCL65554:GCS65554 GMH65554:GMO65554 GWD65554:GWK65554 HFZ65554:HGG65554 HPV65554:HQC65554 HZR65554:HZY65554 IJN65554:IJU65554 ITJ65554:ITQ65554 JDF65554:JDM65554 JNB65554:JNI65554 JWX65554:JXE65554 KGT65554:KHA65554 KQP65554:KQW65554 LAL65554:LAS65554 LKH65554:LKO65554 LUD65554:LUK65554 MDZ65554:MEG65554 MNV65554:MOC65554 MXR65554:MXY65554 NHN65554:NHU65554 NRJ65554:NRQ65554 OBF65554:OBM65554 OLB65554:OLI65554 OUX65554:OVE65554 PET65554:PFA65554 POP65554:POW65554 PYL65554:PYS65554 QIH65554:QIO65554 QSD65554:QSK65554 RBZ65554:RCG65554 RLV65554:RMC65554 RVR65554:RVY65554 SFN65554:SFU65554 SPJ65554:SPQ65554 SZF65554:SZM65554 TJB65554:TJI65554 TSX65554:TTE65554 UCT65554:UDA65554 UMP65554:UMW65554 UWL65554:UWS65554 VGH65554:VGO65554 VQD65554:VQK65554 VZZ65554:WAG65554 WJV65554:WKC65554 WTR65554:WTY65554 XDN65554:XDU65554 HF131090:HM131090 RB131090:RI131090 AAX131090:ABE131090 AKT131090:ALA131090 AUP131090:AUW131090 BEL131090:BES131090 BOH131090:BOO131090 BYD131090:BYK131090 CHZ131090:CIG131090 CRV131090:CSC131090 DBR131090:DBY131090 DLN131090:DLU131090 DVJ131090:DVQ131090 EFF131090:EFM131090 EPB131090:EPI131090 EYX131090:EZE131090 FIT131090:FJA131090 FSP131090:FSW131090 GCL131090:GCS131090 GMH131090:GMO131090 GWD131090:GWK131090 HFZ131090:HGG131090 HPV131090:HQC131090 HZR131090:HZY131090 IJN131090:IJU131090 ITJ131090:ITQ131090 JDF131090:JDM131090 JNB131090:JNI131090 JWX131090:JXE131090 KGT131090:KHA131090 KQP131090:KQW131090 LAL131090:LAS131090 LKH131090:LKO131090 LUD131090:LUK131090 MDZ131090:MEG131090 MNV131090:MOC131090 MXR131090:MXY131090 NHN131090:NHU131090 NRJ131090:NRQ131090 OBF131090:OBM131090 OLB131090:OLI131090 OUX131090:OVE131090 PET131090:PFA131090 POP131090:POW131090 PYL131090:PYS131090 QIH131090:QIO131090 QSD131090:QSK131090 RBZ131090:RCG131090 RLV131090:RMC131090 RVR131090:RVY131090 SFN131090:SFU131090 SPJ131090:SPQ131090 SZF131090:SZM131090 TJB131090:TJI131090 TSX131090:TTE131090 UCT131090:UDA131090 UMP131090:UMW131090 UWL131090:UWS131090 VGH131090:VGO131090 VQD131090:VQK131090 VZZ131090:WAG131090 WJV131090:WKC131090 WTR131090:WTY131090 XDN131090:XDU131090 HF196626:HM196626 RB196626:RI196626 AAX196626:ABE196626 AKT196626:ALA196626 AUP196626:AUW196626 BEL196626:BES196626 BOH196626:BOO196626 BYD196626:BYK196626 CHZ196626:CIG196626 CRV196626:CSC196626 DBR196626:DBY196626 DLN196626:DLU196626 DVJ196626:DVQ196626 EFF196626:EFM196626 EPB196626:EPI196626 EYX196626:EZE196626 FIT196626:FJA196626 FSP196626:FSW196626 GCL196626:GCS196626 GMH196626:GMO196626 GWD196626:GWK196626 HFZ196626:HGG196626 HPV196626:HQC196626 HZR196626:HZY196626 IJN196626:IJU196626 ITJ196626:ITQ196626 JDF196626:JDM196626 JNB196626:JNI196626 JWX196626:JXE196626 KGT196626:KHA196626 KQP196626:KQW196626 LAL196626:LAS196626 LKH196626:LKO196626 LUD196626:LUK196626 MDZ196626:MEG196626 MNV196626:MOC196626 MXR196626:MXY196626 NHN196626:NHU196626 NRJ196626:NRQ196626 OBF196626:OBM196626 OLB196626:OLI196626 OUX196626:OVE196626 PET196626:PFA196626 POP196626:POW196626 PYL196626:PYS196626 QIH196626:QIO196626 QSD196626:QSK196626 RBZ196626:RCG196626 RLV196626:RMC196626 RVR196626:RVY196626 SFN196626:SFU196626 SPJ196626:SPQ196626 SZF196626:SZM196626 TJB196626:TJI196626 TSX196626:TTE196626 UCT196626:UDA196626 UMP196626:UMW196626 UWL196626:UWS196626 VGH196626:VGO196626 VQD196626:VQK196626 VZZ196626:WAG196626 WJV196626:WKC196626 WTR196626:WTY196626 XDN196626:XDU196626 HF262162:HM262162 RB262162:RI262162 AAX262162:ABE262162 AKT262162:ALA262162 AUP262162:AUW262162 BEL262162:BES262162 BOH262162:BOO262162 BYD262162:BYK262162 CHZ262162:CIG262162 CRV262162:CSC262162 DBR262162:DBY262162 DLN262162:DLU262162 DVJ262162:DVQ262162 EFF262162:EFM262162 EPB262162:EPI262162 EYX262162:EZE262162 FIT262162:FJA262162 FSP262162:FSW262162 GCL262162:GCS262162 GMH262162:GMO262162 GWD262162:GWK262162 HFZ262162:HGG262162 HPV262162:HQC262162 HZR262162:HZY262162 IJN262162:IJU262162 ITJ262162:ITQ262162 JDF262162:JDM262162 JNB262162:JNI262162 JWX262162:JXE262162 KGT262162:KHA262162 KQP262162:KQW262162 LAL262162:LAS262162 LKH262162:LKO262162 LUD262162:LUK262162 MDZ262162:MEG262162 MNV262162:MOC262162 MXR262162:MXY262162 NHN262162:NHU262162 NRJ262162:NRQ262162 OBF262162:OBM262162 OLB262162:OLI262162 OUX262162:OVE262162 PET262162:PFA262162 POP262162:POW262162 PYL262162:PYS262162 QIH262162:QIO262162 QSD262162:QSK262162 RBZ262162:RCG262162 RLV262162:RMC262162 RVR262162:RVY262162 SFN262162:SFU262162 SPJ262162:SPQ262162 SZF262162:SZM262162 TJB262162:TJI262162 TSX262162:TTE262162 UCT262162:UDA262162 UMP262162:UMW262162 UWL262162:UWS262162 VGH262162:VGO262162 VQD262162:VQK262162 VZZ262162:WAG262162 WJV262162:WKC262162 WTR262162:WTY262162 XDN262162:XDU262162 HF327698:HM327698 RB327698:RI327698 AAX327698:ABE327698 AKT327698:ALA327698 AUP327698:AUW327698 BEL327698:BES327698 BOH327698:BOO327698 BYD327698:BYK327698 CHZ327698:CIG327698 CRV327698:CSC327698 DBR327698:DBY327698 DLN327698:DLU327698 DVJ327698:DVQ327698 EFF327698:EFM327698 EPB327698:EPI327698 EYX327698:EZE327698 FIT327698:FJA327698 FSP327698:FSW327698 GCL327698:GCS327698 GMH327698:GMO327698 GWD327698:GWK327698 HFZ327698:HGG327698 HPV327698:HQC327698 HZR327698:HZY327698 IJN327698:IJU327698 ITJ327698:ITQ327698 JDF327698:JDM327698 JNB327698:JNI327698 JWX327698:JXE327698 KGT327698:KHA327698 KQP327698:KQW327698 LAL327698:LAS327698 LKH327698:LKO327698 LUD327698:LUK327698 MDZ327698:MEG327698 MNV327698:MOC327698 MXR327698:MXY327698 NHN327698:NHU327698 NRJ327698:NRQ327698 OBF327698:OBM327698 OLB327698:OLI327698 OUX327698:OVE327698 PET327698:PFA327698 POP327698:POW327698 PYL327698:PYS327698 QIH327698:QIO327698 QSD327698:QSK327698 RBZ327698:RCG327698 RLV327698:RMC327698 RVR327698:RVY327698 SFN327698:SFU327698 SPJ327698:SPQ327698 SZF327698:SZM327698 TJB327698:TJI327698 TSX327698:TTE327698 UCT327698:UDA327698 UMP327698:UMW327698 UWL327698:UWS327698 VGH327698:VGO327698 VQD327698:VQK327698 VZZ327698:WAG327698 WJV327698:WKC327698 WTR327698:WTY327698 XDN327698:XDU327698 HF393234:HM393234 RB393234:RI393234 AAX393234:ABE393234 AKT393234:ALA393234 AUP393234:AUW393234 BEL393234:BES393234 BOH393234:BOO393234 BYD393234:BYK393234 CHZ393234:CIG393234 CRV393234:CSC393234 DBR393234:DBY393234 DLN393234:DLU393234 DVJ393234:DVQ393234 EFF393234:EFM393234 EPB393234:EPI393234 EYX393234:EZE393234 FIT393234:FJA393234 FSP393234:FSW393234 GCL393234:GCS393234 GMH393234:GMO393234 GWD393234:GWK393234 HFZ393234:HGG393234 HPV393234:HQC393234 HZR393234:HZY393234 IJN393234:IJU393234 ITJ393234:ITQ393234 JDF393234:JDM393234 JNB393234:JNI393234 JWX393234:JXE393234 KGT393234:KHA393234 KQP393234:KQW393234 LAL393234:LAS393234 LKH393234:LKO393234 LUD393234:LUK393234 MDZ393234:MEG393234 MNV393234:MOC393234 MXR393234:MXY393234 NHN393234:NHU393234 NRJ393234:NRQ393234 OBF393234:OBM393234 OLB393234:OLI393234 OUX393234:OVE393234 PET393234:PFA393234 POP393234:POW393234 PYL393234:PYS393234 QIH393234:QIO393234 QSD393234:QSK393234 RBZ393234:RCG393234 RLV393234:RMC393234 RVR393234:RVY393234 SFN393234:SFU393234 SPJ393234:SPQ393234 SZF393234:SZM393234 TJB393234:TJI393234 TSX393234:TTE393234 UCT393234:UDA393234 UMP393234:UMW393234 UWL393234:UWS393234 VGH393234:VGO393234 VQD393234:VQK393234 VZZ393234:WAG393234 WJV393234:WKC393234 WTR393234:WTY393234 XDN393234:XDU393234 HF458770:HM458770 RB458770:RI458770 AAX458770:ABE458770 AKT458770:ALA458770 AUP458770:AUW458770 BEL458770:BES458770 BOH458770:BOO458770 BYD458770:BYK458770 CHZ458770:CIG458770 CRV458770:CSC458770 DBR458770:DBY458770 DLN458770:DLU458770 DVJ458770:DVQ458770 EFF458770:EFM458770 EPB458770:EPI458770 EYX458770:EZE458770 FIT458770:FJA458770 FSP458770:FSW458770 GCL458770:GCS458770 GMH458770:GMO458770 GWD458770:GWK458770 HFZ458770:HGG458770 HPV458770:HQC458770 HZR458770:HZY458770 IJN458770:IJU458770 ITJ458770:ITQ458770 JDF458770:JDM458770 JNB458770:JNI458770 JWX458770:JXE458770 KGT458770:KHA458770 KQP458770:KQW458770 LAL458770:LAS458770 LKH458770:LKO458770 LUD458770:LUK458770 MDZ458770:MEG458770 MNV458770:MOC458770 MXR458770:MXY458770 NHN458770:NHU458770 NRJ458770:NRQ458770 OBF458770:OBM458770 OLB458770:OLI458770 OUX458770:OVE458770 PET458770:PFA458770 POP458770:POW458770 PYL458770:PYS458770 QIH458770:QIO458770 QSD458770:QSK458770 RBZ458770:RCG458770 RLV458770:RMC458770 RVR458770:RVY458770 SFN458770:SFU458770 SPJ458770:SPQ458770 SZF458770:SZM458770 TJB458770:TJI458770 TSX458770:TTE458770 UCT458770:UDA458770 UMP458770:UMW458770 UWL458770:UWS458770 VGH458770:VGO458770 VQD458770:VQK458770 VZZ458770:WAG458770 WJV458770:WKC458770 WTR458770:WTY458770 XDN458770:XDU458770 HF524306:HM524306 RB524306:RI524306 AAX524306:ABE524306 AKT524306:ALA524306 AUP524306:AUW524306 BEL524306:BES524306 BOH524306:BOO524306 BYD524306:BYK524306 CHZ524306:CIG524306 CRV524306:CSC524306 DBR524306:DBY524306 DLN524306:DLU524306 DVJ524306:DVQ524306 EFF524306:EFM524306 EPB524306:EPI524306 EYX524306:EZE524306 FIT524306:FJA524306 FSP524306:FSW524306 GCL524306:GCS524306 GMH524306:GMO524306 GWD524306:GWK524306 HFZ524306:HGG524306 HPV524306:HQC524306 HZR524306:HZY524306 IJN524306:IJU524306 ITJ524306:ITQ524306 JDF524306:JDM524306 JNB524306:JNI524306 JWX524306:JXE524306 KGT524306:KHA524306 KQP524306:KQW524306 LAL524306:LAS524306 LKH524306:LKO524306 LUD524306:LUK524306 MDZ524306:MEG524306 MNV524306:MOC524306 MXR524306:MXY524306 NHN524306:NHU524306 NRJ524306:NRQ524306 OBF524306:OBM524306 OLB524306:OLI524306 OUX524306:OVE524306 PET524306:PFA524306 POP524306:POW524306 PYL524306:PYS524306 QIH524306:QIO524306 QSD524306:QSK524306 RBZ524306:RCG524306 RLV524306:RMC524306 RVR524306:RVY524306 SFN524306:SFU524306 SPJ524306:SPQ524306 SZF524306:SZM524306 TJB524306:TJI524306 TSX524306:TTE524306 UCT524306:UDA524306 UMP524306:UMW524306 UWL524306:UWS524306 VGH524306:VGO524306 VQD524306:VQK524306 VZZ524306:WAG524306 WJV524306:WKC524306 WTR524306:WTY524306 XDN524306:XDU524306 HF589842:HM589842 RB589842:RI589842 AAX589842:ABE589842 AKT589842:ALA589842 AUP589842:AUW589842 BEL589842:BES589842 BOH589842:BOO589842 BYD589842:BYK589842 CHZ589842:CIG589842 CRV589842:CSC589842 DBR589842:DBY589842 DLN589842:DLU589842 DVJ589842:DVQ589842 EFF589842:EFM589842 EPB589842:EPI589842 EYX589842:EZE589842 FIT589842:FJA589842 FSP589842:FSW589842 GCL589842:GCS589842 GMH589842:GMO589842 GWD589842:GWK589842 HFZ589842:HGG589842 HPV589842:HQC589842 HZR589842:HZY589842 IJN589842:IJU589842 ITJ589842:ITQ589842 JDF589842:JDM589842 JNB589842:JNI589842 JWX589842:JXE589842 KGT589842:KHA589842 KQP589842:KQW589842 LAL589842:LAS589842 LKH589842:LKO589842 LUD589842:LUK589842 MDZ589842:MEG589842 MNV589842:MOC589842 MXR589842:MXY589842 NHN589842:NHU589842 NRJ589842:NRQ589842 OBF589842:OBM589842 OLB589842:OLI589842 OUX589842:OVE589842 PET589842:PFA589842 POP589842:POW589842 PYL589842:PYS589842 QIH589842:QIO589842 QSD589842:QSK589842 RBZ589842:RCG589842 RLV589842:RMC589842 RVR589842:RVY589842 SFN589842:SFU589842 SPJ589842:SPQ589842 SZF589842:SZM589842 TJB589842:TJI589842 TSX589842:TTE589842 UCT589842:UDA589842 UMP589842:UMW589842 UWL589842:UWS589842 VGH589842:VGO589842 VQD589842:VQK589842 VZZ589842:WAG589842 WJV589842:WKC589842 WTR589842:WTY589842 XDN589842:XDU589842 HF655378:HM655378 RB655378:RI655378 AAX655378:ABE655378 AKT655378:ALA655378 AUP655378:AUW655378 BEL655378:BES655378 BOH655378:BOO655378 BYD655378:BYK655378 CHZ655378:CIG655378 CRV655378:CSC655378 DBR655378:DBY655378 DLN655378:DLU655378 DVJ655378:DVQ655378 EFF655378:EFM655378 EPB655378:EPI655378 EYX655378:EZE655378 FIT655378:FJA655378 FSP655378:FSW655378 GCL655378:GCS655378 GMH655378:GMO655378 GWD655378:GWK655378 HFZ655378:HGG655378 HPV655378:HQC655378 HZR655378:HZY655378 IJN655378:IJU655378 ITJ655378:ITQ655378 JDF655378:JDM655378 JNB655378:JNI655378 JWX655378:JXE655378 KGT655378:KHA655378 KQP655378:KQW655378 LAL655378:LAS655378 LKH655378:LKO655378 LUD655378:LUK655378 MDZ655378:MEG655378 MNV655378:MOC655378 MXR655378:MXY655378 NHN655378:NHU655378 NRJ655378:NRQ655378 OBF655378:OBM655378 OLB655378:OLI655378 OUX655378:OVE655378 PET655378:PFA655378 POP655378:POW655378 PYL655378:PYS655378 QIH655378:QIO655378 QSD655378:QSK655378 RBZ655378:RCG655378 RLV655378:RMC655378 RVR655378:RVY655378 SFN655378:SFU655378 SPJ655378:SPQ655378 SZF655378:SZM655378 TJB655378:TJI655378 TSX655378:TTE655378 UCT655378:UDA655378 UMP655378:UMW655378 UWL655378:UWS655378 VGH655378:VGO655378 VQD655378:VQK655378 VZZ655378:WAG655378 WJV655378:WKC655378 WTR655378:WTY655378 XDN655378:XDU655378 HF720914:HM720914 RB720914:RI720914 AAX720914:ABE720914 AKT720914:ALA720914 AUP720914:AUW720914 BEL720914:BES720914 BOH720914:BOO720914 BYD720914:BYK720914 CHZ720914:CIG720914 CRV720914:CSC720914 DBR720914:DBY720914 DLN720914:DLU720914 DVJ720914:DVQ720914 EFF720914:EFM720914 EPB720914:EPI720914 EYX720914:EZE720914 FIT720914:FJA720914 FSP720914:FSW720914 GCL720914:GCS720914 GMH720914:GMO720914 GWD720914:GWK720914 HFZ720914:HGG720914 HPV720914:HQC720914 HZR720914:HZY720914 IJN720914:IJU720914 ITJ720914:ITQ720914 JDF720914:JDM720914 JNB720914:JNI720914 JWX720914:JXE720914 KGT720914:KHA720914 KQP720914:KQW720914 LAL720914:LAS720914 LKH720914:LKO720914 LUD720914:LUK720914 MDZ720914:MEG720914 MNV720914:MOC720914 MXR720914:MXY720914 NHN720914:NHU720914 NRJ720914:NRQ720914 OBF720914:OBM720914 OLB720914:OLI720914 OUX720914:OVE720914 PET720914:PFA720914 POP720914:POW720914 PYL720914:PYS720914 QIH720914:QIO720914 QSD720914:QSK720914 RBZ720914:RCG720914 RLV720914:RMC720914 RVR720914:RVY720914 SFN720914:SFU720914 SPJ720914:SPQ720914 SZF720914:SZM720914 TJB720914:TJI720914 TSX720914:TTE720914 UCT720914:UDA720914 UMP720914:UMW720914 UWL720914:UWS720914 VGH720914:VGO720914 VQD720914:VQK720914 VZZ720914:WAG720914 WJV720914:WKC720914 WTR720914:WTY720914 XDN720914:XDU720914 HF786450:HM786450 RB786450:RI786450 AAX786450:ABE786450 AKT786450:ALA786450 AUP786450:AUW786450 BEL786450:BES786450 BOH786450:BOO786450 BYD786450:BYK786450 CHZ786450:CIG786450 CRV786450:CSC786450 DBR786450:DBY786450 DLN786450:DLU786450 DVJ786450:DVQ786450 EFF786450:EFM786450 EPB786450:EPI786450 EYX786450:EZE786450 FIT786450:FJA786450 FSP786450:FSW786450 GCL786450:GCS786450 GMH786450:GMO786450 GWD786450:GWK786450 HFZ786450:HGG786450 HPV786450:HQC786450 HZR786450:HZY786450 IJN786450:IJU786450 ITJ786450:ITQ786450 JDF786450:JDM786450 JNB786450:JNI786450 JWX786450:JXE786450 KGT786450:KHA786450 KQP786450:KQW786450 LAL786450:LAS786450 LKH786450:LKO786450 LUD786450:LUK786450 MDZ786450:MEG786450 MNV786450:MOC786450 MXR786450:MXY786450 NHN786450:NHU786450 NRJ786450:NRQ786450 OBF786450:OBM786450 OLB786450:OLI786450 OUX786450:OVE786450 PET786450:PFA786450 POP786450:POW786450 PYL786450:PYS786450 QIH786450:QIO786450 QSD786450:QSK786450 RBZ786450:RCG786450 RLV786450:RMC786450 RVR786450:RVY786450 SFN786450:SFU786450 SPJ786450:SPQ786450 SZF786450:SZM786450 TJB786450:TJI786450 TSX786450:TTE786450 UCT786450:UDA786450 UMP786450:UMW786450 UWL786450:UWS786450 VGH786450:VGO786450 VQD786450:VQK786450 VZZ786450:WAG786450 WJV786450:WKC786450 WTR786450:WTY786450 XDN786450:XDU786450 HF851986:HM851986 RB851986:RI851986 AAX851986:ABE851986 AKT851986:ALA851986 AUP851986:AUW851986 BEL851986:BES851986 BOH851986:BOO851986 BYD851986:BYK851986 CHZ851986:CIG851986 CRV851986:CSC851986 DBR851986:DBY851986 DLN851986:DLU851986 DVJ851986:DVQ851986 EFF851986:EFM851986 EPB851986:EPI851986 EYX851986:EZE851986 FIT851986:FJA851986 FSP851986:FSW851986 GCL851986:GCS851986 GMH851986:GMO851986 GWD851986:GWK851986 HFZ851986:HGG851986 HPV851986:HQC851986 HZR851986:HZY851986 IJN851986:IJU851986 ITJ851986:ITQ851986 JDF851986:JDM851986 JNB851986:JNI851986 JWX851986:JXE851986 KGT851986:KHA851986 KQP851986:KQW851986 LAL851986:LAS851986 LKH851986:LKO851986 LUD851986:LUK851986 MDZ851986:MEG851986 MNV851986:MOC851986 MXR851986:MXY851986 NHN851986:NHU851986 NRJ851986:NRQ851986 OBF851986:OBM851986 OLB851986:OLI851986 OUX851986:OVE851986 PET851986:PFA851986 POP851986:POW851986 PYL851986:PYS851986 QIH851986:QIO851986 QSD851986:QSK851986 RBZ851986:RCG851986 RLV851986:RMC851986 RVR851986:RVY851986 SFN851986:SFU851986 SPJ851986:SPQ851986 SZF851986:SZM851986 TJB851986:TJI851986 TSX851986:TTE851986 UCT851986:UDA851986 UMP851986:UMW851986 UWL851986:UWS851986 VGH851986:VGO851986 VQD851986:VQK851986 VZZ851986:WAG851986 WJV851986:WKC851986 WTR851986:WTY851986 XDN851986:XDU851986 HF917522:HM917522 RB917522:RI917522 AAX917522:ABE917522 AKT917522:ALA917522 AUP917522:AUW917522 BEL917522:BES917522 BOH917522:BOO917522 BYD917522:BYK917522 CHZ917522:CIG917522 CRV917522:CSC917522 DBR917522:DBY917522 DLN917522:DLU917522 DVJ917522:DVQ917522 EFF917522:EFM917522 EPB917522:EPI917522 EYX917522:EZE917522 FIT917522:FJA917522 FSP917522:FSW917522 GCL917522:GCS917522 GMH917522:GMO917522 GWD917522:GWK917522 HFZ917522:HGG917522 HPV917522:HQC917522 HZR917522:HZY917522 IJN917522:IJU917522 ITJ917522:ITQ917522 JDF917522:JDM917522 JNB917522:JNI917522 JWX917522:JXE917522 KGT917522:KHA917522 KQP917522:KQW917522 LAL917522:LAS917522 LKH917522:LKO917522 LUD917522:LUK917522 MDZ917522:MEG917522 MNV917522:MOC917522 MXR917522:MXY917522 NHN917522:NHU917522 NRJ917522:NRQ917522 OBF917522:OBM917522 OLB917522:OLI917522 OUX917522:OVE917522 PET917522:PFA917522 POP917522:POW917522 PYL917522:PYS917522 QIH917522:QIO917522 QSD917522:QSK917522 RBZ917522:RCG917522 RLV917522:RMC917522 RVR917522:RVY917522 SFN917522:SFU917522 SPJ917522:SPQ917522 SZF917522:SZM917522 TJB917522:TJI917522 TSX917522:TTE917522 UCT917522:UDA917522 UMP917522:UMW917522 UWL917522:UWS917522 VGH917522:VGO917522 VQD917522:VQK917522 VZZ917522:WAG917522 WJV917522:WKC917522 WTR917522:WTY917522 XDN917522:XDU917522 HF983058:HM983058 RB983058:RI983058 AAX983058:ABE983058 AKT983058:ALA983058 AUP983058:AUW983058 BEL983058:BES983058 BOH983058:BOO983058 BYD983058:BYK983058 CHZ983058:CIG983058 CRV983058:CSC983058 DBR983058:DBY983058 DLN983058:DLU983058 DVJ983058:DVQ983058 EFF983058:EFM983058 EPB983058:EPI983058 EYX983058:EZE983058 FIT983058:FJA983058 FSP983058:FSW983058 GCL983058:GCS983058 GMH983058:GMO983058 GWD983058:GWK983058 HFZ983058:HGG983058 HPV983058:HQC983058 HZR983058:HZY983058 IJN983058:IJU983058 ITJ983058:ITQ983058 JDF983058:JDM983058 JNB983058:JNI983058 JWX983058:JXE983058 KGT983058:KHA983058 KQP983058:KQW983058 LAL983058:LAS983058 LKH983058:LKO983058 LUD983058:LUK983058 MDZ983058:MEG983058 MNV983058:MOC983058 MXR983058:MXY983058 NHN983058:NHU983058 NRJ983058:NRQ983058 OBF983058:OBM983058 OLB983058:OLI983058 OUX983058:OVE983058 PET983058:PFA983058 POP983058:POW983058 PYL983058:PYS983058 QIH983058:QIO983058 QSD983058:QSK983058 RBZ983058:RCG983058 RLV983058:RMC983058 RVR983058:RVY983058 SFN983058:SFU983058 SPJ983058:SPQ983058 SZF983058:SZM983058 TJB983058:TJI983058 TSX983058:TTE983058 UCT983058:UDA983058 UMP983058:UMW983058 UWL983058:UWS983058 VGH983058:VGO983058 VQD983058:VQK983058 VZZ983058:WAG983058 WJV983058:WKC983058 WTR983058:WTY983058 XDN983058:XDU983058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ormula1>#REF!</formula1>
    </dataValidation>
  </dataValidations>
  <pageMargins left="0.7" right="0.7" top="0.75" bottom="0.75" header="0.3" footer="0.3"/>
  <pageSetup paperSize="9" scale="7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75"/>
  <sheetViews>
    <sheetView view="pageBreakPreview" topLeftCell="A25" zoomScaleNormal="100" zoomScaleSheetLayoutView="100" workbookViewId="0">
      <selection activeCell="E14" sqref="E14:K14"/>
    </sheetView>
  </sheetViews>
  <sheetFormatPr defaultColWidth="9.140625" defaultRowHeight="12.75" x14ac:dyDescent="0.2"/>
  <cols>
    <col min="1" max="1" width="6.85546875" style="327" customWidth="1"/>
    <col min="2" max="2" width="9.140625" style="327"/>
    <col min="3" max="3" width="18.5703125" style="327" customWidth="1"/>
    <col min="4" max="10" width="9.7109375" style="327" customWidth="1"/>
    <col min="11" max="11" width="12.5703125" style="327" customWidth="1"/>
    <col min="12" max="12" width="16.42578125" style="288" customWidth="1"/>
    <col min="13" max="13" width="9.140625" style="288" customWidth="1"/>
    <col min="14" max="14" width="9.140625" style="288"/>
    <col min="15" max="15" width="4.140625" style="288" customWidth="1"/>
    <col min="16" max="29" width="9.140625" style="288"/>
    <col min="30" max="16384" width="9.140625" style="327"/>
  </cols>
  <sheetData>
    <row r="1" spans="1:11" s="286" customFormat="1" ht="41.25" customHeight="1" x14ac:dyDescent="0.3">
      <c r="A1" s="896" t="s">
        <v>50</v>
      </c>
      <c r="B1" s="897"/>
      <c r="C1" s="897"/>
      <c r="D1" s="897"/>
      <c r="E1" s="897"/>
      <c r="F1" s="897"/>
      <c r="G1" s="897"/>
      <c r="H1" s="897"/>
      <c r="I1" s="897"/>
      <c r="J1" s="897"/>
      <c r="K1" s="898"/>
    </row>
    <row r="2" spans="1:11" s="286" customFormat="1" ht="30" customHeight="1" thickBot="1" x14ac:dyDescent="0.25">
      <c r="A2" s="311">
        <v>1</v>
      </c>
      <c r="B2" s="899" t="s">
        <v>100</v>
      </c>
      <c r="C2" s="900"/>
      <c r="D2" s="900"/>
      <c r="E2" s="901"/>
      <c r="F2" s="902" t="s">
        <v>417</v>
      </c>
      <c r="G2" s="903"/>
      <c r="H2" s="903"/>
      <c r="I2" s="903"/>
      <c r="J2" s="903"/>
      <c r="K2" s="904"/>
    </row>
    <row r="3" spans="1:11" s="286" customFormat="1" ht="15" customHeight="1" thickBot="1" x14ac:dyDescent="0.35">
      <c r="A3" s="905"/>
      <c r="B3" s="905"/>
      <c r="C3" s="905"/>
      <c r="D3" s="905"/>
      <c r="E3" s="905"/>
      <c r="F3" s="905"/>
      <c r="G3" s="905"/>
      <c r="H3" s="905"/>
      <c r="I3" s="905"/>
      <c r="J3" s="905"/>
      <c r="K3" s="905"/>
    </row>
    <row r="4" spans="1:11" s="286" customFormat="1" ht="30" customHeight="1" x14ac:dyDescent="0.2">
      <c r="A4" s="906" t="s">
        <v>4</v>
      </c>
      <c r="B4" s="907"/>
      <c r="C4" s="907"/>
      <c r="D4" s="907"/>
      <c r="E4" s="907"/>
      <c r="F4" s="907"/>
      <c r="G4" s="907"/>
      <c r="H4" s="907"/>
      <c r="I4" s="907"/>
      <c r="J4" s="907"/>
      <c r="K4" s="908"/>
    </row>
    <row r="5" spans="1:11" s="286" customFormat="1" ht="30" customHeight="1" x14ac:dyDescent="0.2">
      <c r="A5" s="312">
        <v>2</v>
      </c>
      <c r="B5" s="909" t="s">
        <v>16</v>
      </c>
      <c r="C5" s="910"/>
      <c r="D5" s="911"/>
      <c r="E5" s="2135" t="s">
        <v>418</v>
      </c>
      <c r="F5" s="2136"/>
      <c r="G5" s="2136"/>
      <c r="H5" s="2136"/>
      <c r="I5" s="2136"/>
      <c r="J5" s="2136"/>
      <c r="K5" s="2137"/>
    </row>
    <row r="6" spans="1:11" s="286" customFormat="1" ht="30" customHeight="1" x14ac:dyDescent="0.2">
      <c r="A6" s="915">
        <v>3</v>
      </c>
      <c r="B6" s="917" t="s">
        <v>51</v>
      </c>
      <c r="C6" s="918"/>
      <c r="D6" s="919"/>
      <c r="E6" s="2135" t="s">
        <v>682</v>
      </c>
      <c r="F6" s="2136"/>
      <c r="G6" s="2136"/>
      <c r="H6" s="2136"/>
      <c r="I6" s="2136"/>
      <c r="J6" s="2136"/>
      <c r="K6" s="2137"/>
    </row>
    <row r="7" spans="1:11" s="286" customFormat="1" ht="30" customHeight="1" x14ac:dyDescent="0.2">
      <c r="A7" s="916"/>
      <c r="B7" s="920"/>
      <c r="C7" s="921"/>
      <c r="D7" s="922"/>
      <c r="E7" s="313" t="s">
        <v>108</v>
      </c>
      <c r="F7" s="923" t="s">
        <v>683</v>
      </c>
      <c r="G7" s="924"/>
      <c r="H7" s="925"/>
      <c r="I7" s="313" t="s">
        <v>107</v>
      </c>
      <c r="J7" s="1274" t="s">
        <v>684</v>
      </c>
      <c r="K7" s="1275"/>
    </row>
    <row r="8" spans="1:11" s="286" customFormat="1" ht="30" customHeight="1" x14ac:dyDescent="0.2">
      <c r="A8" s="915">
        <v>4</v>
      </c>
      <c r="B8" s="917" t="s">
        <v>118</v>
      </c>
      <c r="C8" s="918"/>
      <c r="D8" s="919"/>
      <c r="E8" s="2135" t="s">
        <v>655</v>
      </c>
      <c r="F8" s="2136"/>
      <c r="G8" s="2136"/>
      <c r="H8" s="2136"/>
      <c r="I8" s="2136"/>
      <c r="J8" s="2136"/>
      <c r="K8" s="2137"/>
    </row>
    <row r="9" spans="1:11" s="286" customFormat="1" ht="30" customHeight="1" x14ac:dyDescent="0.2">
      <c r="A9" s="916"/>
      <c r="B9" s="920"/>
      <c r="C9" s="921"/>
      <c r="D9" s="922"/>
      <c r="E9" s="313" t="s">
        <v>108</v>
      </c>
      <c r="F9" s="923"/>
      <c r="G9" s="924"/>
      <c r="H9" s="925"/>
      <c r="I9" s="313" t="s">
        <v>107</v>
      </c>
      <c r="J9" s="1274"/>
      <c r="K9" s="1275"/>
    </row>
    <row r="10" spans="1:11" s="286" customFormat="1" ht="30" customHeight="1" x14ac:dyDescent="0.2">
      <c r="A10" s="312">
        <v>5</v>
      </c>
      <c r="B10" s="909" t="s">
        <v>94</v>
      </c>
      <c r="C10" s="910"/>
      <c r="D10" s="911"/>
      <c r="E10" s="2132" t="s">
        <v>116</v>
      </c>
      <c r="F10" s="2133"/>
      <c r="G10" s="2133"/>
      <c r="H10" s="2133"/>
      <c r="I10" s="2133"/>
      <c r="J10" s="2133"/>
      <c r="K10" s="2134"/>
    </row>
    <row r="11" spans="1:11" s="286" customFormat="1" ht="24" customHeight="1" x14ac:dyDescent="0.2">
      <c r="A11" s="312">
        <v>6</v>
      </c>
      <c r="B11" s="909" t="s">
        <v>96</v>
      </c>
      <c r="C11" s="910"/>
      <c r="D11" s="911"/>
      <c r="E11" s="939" t="s">
        <v>176</v>
      </c>
      <c r="F11" s="940"/>
      <c r="G11" s="940"/>
      <c r="H11" s="940"/>
      <c r="I11" s="940"/>
      <c r="J11" s="940"/>
      <c r="K11" s="941"/>
    </row>
    <row r="12" spans="1:11" s="286" customFormat="1" ht="30" customHeight="1" x14ac:dyDescent="0.2">
      <c r="A12" s="312">
        <v>7</v>
      </c>
      <c r="B12" s="909" t="s">
        <v>40</v>
      </c>
      <c r="C12" s="910"/>
      <c r="D12" s="911"/>
      <c r="E12" s="933" t="s">
        <v>197</v>
      </c>
      <c r="F12" s="934"/>
      <c r="G12" s="934"/>
      <c r="H12" s="934"/>
      <c r="I12" s="934"/>
      <c r="J12" s="934"/>
      <c r="K12" s="935"/>
    </row>
    <row r="13" spans="1:11" s="286" customFormat="1" ht="30" customHeight="1" x14ac:dyDescent="0.2">
      <c r="A13" s="312">
        <v>8</v>
      </c>
      <c r="B13" s="909" t="s">
        <v>45</v>
      </c>
      <c r="C13" s="910"/>
      <c r="D13" s="911"/>
      <c r="E13" s="933" t="s">
        <v>847</v>
      </c>
      <c r="F13" s="934"/>
      <c r="G13" s="934"/>
      <c r="H13" s="934"/>
      <c r="I13" s="934"/>
      <c r="J13" s="934"/>
      <c r="K13" s="935"/>
    </row>
    <row r="14" spans="1:11" s="286" customFormat="1" ht="54.75" customHeight="1" thickBot="1" x14ac:dyDescent="0.25">
      <c r="A14" s="311">
        <v>9</v>
      </c>
      <c r="B14" s="899" t="s">
        <v>31</v>
      </c>
      <c r="C14" s="900"/>
      <c r="D14" s="901"/>
      <c r="E14" s="2138" t="s">
        <v>332</v>
      </c>
      <c r="F14" s="2139"/>
      <c r="G14" s="2139"/>
      <c r="H14" s="2139"/>
      <c r="I14" s="2139"/>
      <c r="J14" s="2139"/>
      <c r="K14" s="2140"/>
    </row>
    <row r="15" spans="1:11" s="286" customFormat="1" ht="15" customHeight="1" thickBot="1" x14ac:dyDescent="0.35">
      <c r="A15" s="905"/>
      <c r="B15" s="905"/>
      <c r="C15" s="905"/>
      <c r="D15" s="905"/>
      <c r="E15" s="905"/>
      <c r="F15" s="905"/>
      <c r="G15" s="905"/>
      <c r="H15" s="905"/>
      <c r="I15" s="905"/>
      <c r="J15" s="905"/>
      <c r="K15" s="905"/>
    </row>
    <row r="16" spans="1:11" s="286" customFormat="1" ht="30" customHeight="1" x14ac:dyDescent="0.3">
      <c r="A16" s="906" t="s">
        <v>52</v>
      </c>
      <c r="B16" s="907"/>
      <c r="C16" s="907"/>
      <c r="D16" s="907"/>
      <c r="E16" s="907"/>
      <c r="F16" s="907"/>
      <c r="G16" s="907"/>
      <c r="H16" s="907"/>
      <c r="I16" s="907"/>
      <c r="J16" s="907"/>
      <c r="K16" s="908"/>
    </row>
    <row r="17" spans="1:11" s="286" customFormat="1" ht="12.75" hidden="1" customHeight="1" x14ac:dyDescent="0.3">
      <c r="A17" s="314">
        <v>6</v>
      </c>
      <c r="B17" s="2130" t="s">
        <v>18</v>
      </c>
      <c r="C17" s="2131"/>
      <c r="D17" s="1231" t="s">
        <v>314</v>
      </c>
      <c r="E17" s="1232"/>
      <c r="F17" s="1232"/>
      <c r="G17" s="1232"/>
      <c r="H17" s="1232"/>
      <c r="I17" s="1232"/>
      <c r="J17" s="1232"/>
      <c r="K17" s="1233"/>
    </row>
    <row r="18" spans="1:11" s="286" customFormat="1" ht="41.25" customHeight="1" x14ac:dyDescent="0.2">
      <c r="A18" s="312">
        <v>10</v>
      </c>
      <c r="B18" s="942" t="s">
        <v>18</v>
      </c>
      <c r="C18" s="943"/>
      <c r="D18" s="1231" t="s">
        <v>178</v>
      </c>
      <c r="E18" s="1232"/>
      <c r="F18" s="1232"/>
      <c r="G18" s="1232"/>
      <c r="H18" s="1232"/>
      <c r="I18" s="1232"/>
      <c r="J18" s="1232"/>
      <c r="K18" s="1233"/>
    </row>
    <row r="19" spans="1:11" s="286" customFormat="1" ht="40.5" customHeight="1" thickBot="1" x14ac:dyDescent="0.25">
      <c r="A19" s="315">
        <v>11</v>
      </c>
      <c r="B19" s="950" t="s">
        <v>53</v>
      </c>
      <c r="C19" s="951"/>
      <c r="D19" s="952" t="s">
        <v>493</v>
      </c>
      <c r="E19" s="953"/>
      <c r="F19" s="953"/>
      <c r="G19" s="953"/>
      <c r="H19" s="953"/>
      <c r="I19" s="953"/>
      <c r="J19" s="953"/>
      <c r="K19" s="954"/>
    </row>
    <row r="20" spans="1:11" s="286" customFormat="1" ht="15" customHeight="1" thickBot="1" x14ac:dyDescent="0.35">
      <c r="A20" s="955"/>
      <c r="B20" s="955"/>
      <c r="C20" s="955"/>
      <c r="D20" s="955"/>
      <c r="E20" s="955"/>
      <c r="F20" s="955"/>
      <c r="G20" s="955"/>
      <c r="H20" s="955"/>
      <c r="I20" s="955"/>
      <c r="J20" s="955"/>
      <c r="K20" s="955"/>
    </row>
    <row r="21" spans="1:11" s="286" customFormat="1" ht="30" customHeight="1" x14ac:dyDescent="0.3">
      <c r="A21" s="316">
        <v>12</v>
      </c>
      <c r="B21" s="956" t="s">
        <v>43</v>
      </c>
      <c r="C21" s="957"/>
      <c r="D21" s="958" t="s">
        <v>92</v>
      </c>
      <c r="E21" s="959"/>
      <c r="F21" s="959"/>
      <c r="G21" s="959"/>
      <c r="H21" s="959"/>
      <c r="I21" s="959"/>
      <c r="J21" s="959"/>
      <c r="K21" s="960"/>
    </row>
    <row r="22" spans="1:11" s="286" customFormat="1" ht="30" customHeight="1" x14ac:dyDescent="0.2">
      <c r="A22" s="317">
        <v>13</v>
      </c>
      <c r="B22" s="942" t="s">
        <v>44</v>
      </c>
      <c r="C22" s="943"/>
      <c r="D22" s="944" t="s">
        <v>318</v>
      </c>
      <c r="E22" s="945"/>
      <c r="F22" s="945"/>
      <c r="G22" s="945"/>
      <c r="H22" s="945"/>
      <c r="I22" s="945"/>
      <c r="J22" s="945"/>
      <c r="K22" s="946"/>
    </row>
    <row r="23" spans="1:11" s="286" customFormat="1" ht="58.5" customHeight="1" x14ac:dyDescent="0.2">
      <c r="A23" s="317">
        <v>14</v>
      </c>
      <c r="B23" s="942" t="s">
        <v>2</v>
      </c>
      <c r="C23" s="943"/>
      <c r="D23" s="944" t="s">
        <v>317</v>
      </c>
      <c r="E23" s="945"/>
      <c r="F23" s="945"/>
      <c r="G23" s="945"/>
      <c r="H23" s="945"/>
      <c r="I23" s="945"/>
      <c r="J23" s="945"/>
      <c r="K23" s="946"/>
    </row>
    <row r="24" spans="1:11" s="286" customFormat="1" ht="92.25" customHeight="1" x14ac:dyDescent="0.2">
      <c r="A24" s="317">
        <v>15</v>
      </c>
      <c r="B24" s="942" t="s">
        <v>54</v>
      </c>
      <c r="C24" s="943"/>
      <c r="D24" s="944" t="s">
        <v>685</v>
      </c>
      <c r="E24" s="945"/>
      <c r="F24" s="945"/>
      <c r="G24" s="945"/>
      <c r="H24" s="945"/>
      <c r="I24" s="945"/>
      <c r="J24" s="945"/>
      <c r="K24" s="946"/>
    </row>
    <row r="25" spans="1:11" s="286" customFormat="1" ht="101.25" customHeight="1" x14ac:dyDescent="0.2">
      <c r="A25" s="317">
        <v>16</v>
      </c>
      <c r="B25" s="942" t="s">
        <v>120</v>
      </c>
      <c r="C25" s="943"/>
      <c r="D25" s="944" t="s">
        <v>686</v>
      </c>
      <c r="E25" s="945"/>
      <c r="F25" s="945"/>
      <c r="G25" s="945"/>
      <c r="H25" s="945"/>
      <c r="I25" s="945"/>
      <c r="J25" s="945"/>
      <c r="K25" s="946"/>
    </row>
    <row r="26" spans="1:11" s="286" customFormat="1" ht="80.25" customHeight="1" x14ac:dyDescent="0.2">
      <c r="A26" s="317">
        <v>17</v>
      </c>
      <c r="B26" s="942" t="s">
        <v>133</v>
      </c>
      <c r="C26" s="943"/>
      <c r="D26" s="944" t="s">
        <v>687</v>
      </c>
      <c r="E26" s="945"/>
      <c r="F26" s="945"/>
      <c r="G26" s="945"/>
      <c r="H26" s="945"/>
      <c r="I26" s="945"/>
      <c r="J26" s="945"/>
      <c r="K26" s="946"/>
    </row>
    <row r="27" spans="1:11" s="286" customFormat="1" ht="75.75" customHeight="1" thickBot="1" x14ac:dyDescent="0.25">
      <c r="A27" s="315">
        <v>18</v>
      </c>
      <c r="B27" s="974" t="s">
        <v>134</v>
      </c>
      <c r="C27" s="975"/>
      <c r="D27" s="952" t="s">
        <v>688</v>
      </c>
      <c r="E27" s="953"/>
      <c r="F27" s="953"/>
      <c r="G27" s="953"/>
      <c r="H27" s="953"/>
      <c r="I27" s="953"/>
      <c r="J27" s="953"/>
      <c r="K27" s="954"/>
    </row>
    <row r="28" spans="1:11" s="286" customFormat="1" ht="15.75" customHeight="1" thickBot="1" x14ac:dyDescent="0.35">
      <c r="A28" s="955"/>
      <c r="B28" s="955"/>
      <c r="C28" s="955"/>
      <c r="D28" s="955"/>
      <c r="E28" s="955"/>
      <c r="F28" s="955"/>
      <c r="G28" s="955"/>
      <c r="H28" s="955"/>
      <c r="I28" s="955"/>
      <c r="J28" s="955"/>
      <c r="K28" s="955"/>
    </row>
    <row r="29" spans="1:11" s="286" customFormat="1" ht="39" customHeight="1" x14ac:dyDescent="0.2">
      <c r="A29" s="316">
        <v>19</v>
      </c>
      <c r="B29" s="961" t="s">
        <v>7</v>
      </c>
      <c r="C29" s="962"/>
      <c r="D29" s="963" t="s">
        <v>689</v>
      </c>
      <c r="E29" s="964"/>
      <c r="F29" s="964"/>
      <c r="G29" s="964"/>
      <c r="H29" s="964"/>
      <c r="I29" s="964"/>
      <c r="J29" s="964"/>
      <c r="K29" s="965"/>
    </row>
    <row r="30" spans="1:11" s="286" customFormat="1" ht="57" customHeight="1" x14ac:dyDescent="0.2">
      <c r="A30" s="317">
        <v>20</v>
      </c>
      <c r="B30" s="966" t="s">
        <v>14</v>
      </c>
      <c r="C30" s="967"/>
      <c r="D30" s="968" t="s">
        <v>690</v>
      </c>
      <c r="E30" s="969"/>
      <c r="F30" s="969"/>
      <c r="G30" s="969"/>
      <c r="H30" s="969"/>
      <c r="I30" s="969"/>
      <c r="J30" s="969"/>
      <c r="K30" s="970"/>
    </row>
    <row r="31" spans="1:11" s="286" customFormat="1" ht="57.75" customHeight="1" thickBot="1" x14ac:dyDescent="0.25">
      <c r="A31" s="318">
        <v>21</v>
      </c>
      <c r="B31" s="950" t="s">
        <v>26</v>
      </c>
      <c r="C31" s="951"/>
      <c r="D31" s="978" t="s">
        <v>999</v>
      </c>
      <c r="E31" s="979"/>
      <c r="F31" s="979"/>
      <c r="G31" s="979"/>
      <c r="H31" s="979"/>
      <c r="I31" s="979"/>
      <c r="J31" s="979"/>
      <c r="K31" s="980"/>
    </row>
    <row r="32" spans="1:11" s="286" customFormat="1" ht="14.45" thickBot="1" x14ac:dyDescent="0.35">
      <c r="A32" s="955"/>
      <c r="B32" s="955"/>
      <c r="C32" s="955"/>
      <c r="D32" s="955"/>
      <c r="E32" s="955"/>
      <c r="F32" s="955"/>
      <c r="G32" s="955"/>
      <c r="H32" s="955"/>
      <c r="I32" s="955"/>
      <c r="J32" s="955"/>
      <c r="K32" s="955"/>
    </row>
    <row r="33" spans="1:11" s="286" customFormat="1" ht="48.75" customHeight="1" x14ac:dyDescent="0.2">
      <c r="A33" s="319">
        <v>22</v>
      </c>
      <c r="B33" s="961" t="s">
        <v>55</v>
      </c>
      <c r="C33" s="962"/>
      <c r="D33" s="984" t="s">
        <v>141</v>
      </c>
      <c r="E33" s="983"/>
      <c r="F33" s="2127" t="s">
        <v>144</v>
      </c>
      <c r="G33" s="2128"/>
      <c r="H33" s="984" t="s">
        <v>109</v>
      </c>
      <c r="I33" s="983"/>
      <c r="J33" s="2127" t="s">
        <v>691</v>
      </c>
      <c r="K33" s="2129"/>
    </row>
    <row r="34" spans="1:11" s="286" customFormat="1" ht="48.75" customHeight="1" thickBot="1" x14ac:dyDescent="0.25">
      <c r="A34" s="315">
        <v>23</v>
      </c>
      <c r="B34" s="976" t="s">
        <v>121</v>
      </c>
      <c r="C34" s="977"/>
      <c r="D34" s="978" t="s">
        <v>144</v>
      </c>
      <c r="E34" s="979"/>
      <c r="F34" s="979"/>
      <c r="G34" s="979"/>
      <c r="H34" s="979"/>
      <c r="I34" s="979"/>
      <c r="J34" s="979"/>
      <c r="K34" s="980"/>
    </row>
    <row r="35" spans="1:11" s="286" customFormat="1" ht="15" customHeight="1" thickBot="1" x14ac:dyDescent="0.25">
      <c r="A35" s="955"/>
      <c r="B35" s="955"/>
      <c r="C35" s="955"/>
      <c r="D35" s="955"/>
      <c r="E35" s="955"/>
      <c r="F35" s="955"/>
      <c r="G35" s="955"/>
      <c r="H35" s="955"/>
      <c r="I35" s="955"/>
      <c r="J35" s="955"/>
      <c r="K35" s="955"/>
    </row>
    <row r="36" spans="1:11" s="286" customFormat="1" ht="30" customHeight="1" x14ac:dyDescent="0.2">
      <c r="A36" s="981" t="s">
        <v>29</v>
      </c>
      <c r="B36" s="982"/>
      <c r="C36" s="983"/>
      <c r="D36" s="320">
        <v>2017</v>
      </c>
      <c r="E36" s="320">
        <v>2018</v>
      </c>
      <c r="F36" s="320" t="s">
        <v>310</v>
      </c>
      <c r="G36" s="320" t="s">
        <v>310</v>
      </c>
      <c r="H36" s="320" t="s">
        <v>310</v>
      </c>
      <c r="I36" s="320" t="s">
        <v>310</v>
      </c>
      <c r="J36" s="320" t="s">
        <v>310</v>
      </c>
      <c r="K36" s="321" t="s">
        <v>101</v>
      </c>
    </row>
    <row r="37" spans="1:11" s="286" customFormat="1" ht="45" customHeight="1" x14ac:dyDescent="0.2">
      <c r="A37" s="317">
        <v>24</v>
      </c>
      <c r="B37" s="1070" t="s">
        <v>28</v>
      </c>
      <c r="C37" s="1070"/>
      <c r="D37" s="322">
        <v>3275000</v>
      </c>
      <c r="E37" s="322">
        <v>2004000</v>
      </c>
      <c r="F37" s="323"/>
      <c r="G37" s="323"/>
      <c r="H37" s="323"/>
      <c r="I37" s="323"/>
      <c r="J37" s="323"/>
      <c r="K37" s="324">
        <v>5279000</v>
      </c>
    </row>
    <row r="38" spans="1:11" s="286" customFormat="1" ht="45" customHeight="1" x14ac:dyDescent="0.2">
      <c r="A38" s="317">
        <v>25</v>
      </c>
      <c r="B38" s="1070" t="s">
        <v>27</v>
      </c>
      <c r="C38" s="1070"/>
      <c r="D38" s="322">
        <v>3275000</v>
      </c>
      <c r="E38" s="322">
        <v>2004000</v>
      </c>
      <c r="F38" s="323"/>
      <c r="G38" s="323"/>
      <c r="H38" s="323"/>
      <c r="I38" s="323"/>
      <c r="J38" s="323"/>
      <c r="K38" s="324">
        <v>5279000</v>
      </c>
    </row>
    <row r="39" spans="1:11" s="286" customFormat="1" ht="45" customHeight="1" x14ac:dyDescent="0.2">
      <c r="A39" s="317">
        <v>26</v>
      </c>
      <c r="B39" s="1070" t="s">
        <v>22</v>
      </c>
      <c r="C39" s="1070"/>
      <c r="D39" s="322">
        <v>2620000</v>
      </c>
      <c r="E39" s="322">
        <v>1603200</v>
      </c>
      <c r="F39" s="323"/>
      <c r="G39" s="323"/>
      <c r="H39" s="323"/>
      <c r="I39" s="323"/>
      <c r="J39" s="323"/>
      <c r="K39" s="324">
        <v>4223200</v>
      </c>
    </row>
    <row r="40" spans="1:11" s="286" customFormat="1" ht="45" customHeight="1" thickBot="1" x14ac:dyDescent="0.25">
      <c r="A40" s="315">
        <v>27</v>
      </c>
      <c r="B40" s="1071" t="s">
        <v>56</v>
      </c>
      <c r="C40" s="1071"/>
      <c r="D40" s="99">
        <f t="shared" ref="D40:K40" si="0">IF(D39=0,"",D39/D38*100)</f>
        <v>80</v>
      </c>
      <c r="E40" s="99">
        <f t="shared" si="0"/>
        <v>80</v>
      </c>
      <c r="F40" s="99" t="str">
        <f t="shared" si="0"/>
        <v/>
      </c>
      <c r="G40" s="99" t="str">
        <f t="shared" si="0"/>
        <v/>
      </c>
      <c r="H40" s="99" t="str">
        <f t="shared" si="0"/>
        <v/>
      </c>
      <c r="I40" s="99" t="str">
        <f t="shared" si="0"/>
        <v/>
      </c>
      <c r="J40" s="99" t="str">
        <f t="shared" si="0"/>
        <v/>
      </c>
      <c r="K40" s="99">
        <f t="shared" si="0"/>
        <v>80</v>
      </c>
    </row>
    <row r="41" spans="1:11" s="286" customFormat="1" ht="13.5" thickBot="1" x14ac:dyDescent="0.25">
      <c r="A41" s="955"/>
      <c r="B41" s="955"/>
      <c r="C41" s="955"/>
      <c r="D41" s="955"/>
      <c r="E41" s="955"/>
      <c r="F41" s="955"/>
      <c r="G41" s="955"/>
      <c r="H41" s="955"/>
      <c r="I41" s="955"/>
      <c r="J41" s="955"/>
      <c r="K41" s="955"/>
    </row>
    <row r="42" spans="1:11" s="286" customFormat="1" ht="30" customHeight="1" x14ac:dyDescent="0.2">
      <c r="A42" s="1007">
        <v>28</v>
      </c>
      <c r="B42" s="984" t="s">
        <v>57</v>
      </c>
      <c r="C42" s="982"/>
      <c r="D42" s="982"/>
      <c r="E42" s="982"/>
      <c r="F42" s="982"/>
      <c r="G42" s="982"/>
      <c r="H42" s="982"/>
      <c r="I42" s="982"/>
      <c r="J42" s="982"/>
      <c r="K42" s="996"/>
    </row>
    <row r="43" spans="1:11" s="286" customFormat="1" ht="30" customHeight="1" x14ac:dyDescent="0.2">
      <c r="A43" s="1008"/>
      <c r="B43" s="997" t="s">
        <v>8</v>
      </c>
      <c r="C43" s="998"/>
      <c r="D43" s="997" t="s">
        <v>58</v>
      </c>
      <c r="E43" s="999"/>
      <c r="F43" s="999"/>
      <c r="G43" s="999"/>
      <c r="H43" s="999"/>
      <c r="I43" s="998"/>
      <c r="J43" s="997" t="s">
        <v>59</v>
      </c>
      <c r="K43" s="1000"/>
    </row>
    <row r="44" spans="1:11" s="286" customFormat="1" ht="30" customHeight="1" x14ac:dyDescent="0.2">
      <c r="A44" s="1008"/>
      <c r="B44" s="933" t="s">
        <v>692</v>
      </c>
      <c r="C44" s="2119"/>
      <c r="D44" s="933" t="s">
        <v>693</v>
      </c>
      <c r="E44" s="934"/>
      <c r="F44" s="934"/>
      <c r="G44" s="934"/>
      <c r="H44" s="934"/>
      <c r="I44" s="2119"/>
      <c r="J44" s="2121">
        <v>3275000</v>
      </c>
      <c r="K44" s="2122"/>
    </row>
    <row r="45" spans="1:11" s="286" customFormat="1" ht="30" customHeight="1" x14ac:dyDescent="0.2">
      <c r="A45" s="1008"/>
      <c r="B45" s="933"/>
      <c r="C45" s="2119"/>
      <c r="D45" s="933" t="s">
        <v>694</v>
      </c>
      <c r="E45" s="934"/>
      <c r="F45" s="934"/>
      <c r="G45" s="934"/>
      <c r="H45" s="934"/>
      <c r="I45" s="2119"/>
      <c r="J45" s="2123"/>
      <c r="K45" s="2124"/>
    </row>
    <row r="46" spans="1:11" s="286" customFormat="1" ht="30" customHeight="1" x14ac:dyDescent="0.2">
      <c r="A46" s="1008"/>
      <c r="B46" s="933"/>
      <c r="C46" s="2119"/>
      <c r="D46" s="933" t="s">
        <v>695</v>
      </c>
      <c r="E46" s="934"/>
      <c r="F46" s="934"/>
      <c r="G46" s="934"/>
      <c r="H46" s="934"/>
      <c r="I46" s="2119"/>
      <c r="J46" s="2125"/>
      <c r="K46" s="2126"/>
    </row>
    <row r="47" spans="1:11" s="286" customFormat="1" ht="30" customHeight="1" thickBot="1" x14ac:dyDescent="0.25">
      <c r="A47" s="1008"/>
      <c r="B47" s="2117" t="s">
        <v>696</v>
      </c>
      <c r="C47" s="2118"/>
      <c r="D47" s="933" t="s">
        <v>696</v>
      </c>
      <c r="E47" s="934"/>
      <c r="F47" s="934"/>
      <c r="G47" s="934"/>
      <c r="H47" s="934"/>
      <c r="I47" s="2119"/>
      <c r="J47" s="2120">
        <v>2004000</v>
      </c>
      <c r="K47" s="946"/>
    </row>
    <row r="48" spans="1:11" s="286" customFormat="1" ht="13.9" hidden="1" x14ac:dyDescent="0.3">
      <c r="A48" s="1008"/>
      <c r="B48" s="2117"/>
      <c r="C48" s="2118"/>
      <c r="D48" s="933"/>
      <c r="E48" s="934"/>
      <c r="F48" s="934"/>
      <c r="G48" s="934"/>
      <c r="H48" s="934"/>
      <c r="I48" s="2119"/>
      <c r="J48" s="2120"/>
      <c r="K48" s="946"/>
    </row>
    <row r="49" spans="1:11" s="286" customFormat="1" ht="13.9" hidden="1" x14ac:dyDescent="0.3">
      <c r="A49" s="1008"/>
      <c r="B49" s="2117"/>
      <c r="C49" s="2118"/>
      <c r="D49" s="933"/>
      <c r="E49" s="934"/>
      <c r="F49" s="934"/>
      <c r="G49" s="934"/>
      <c r="H49" s="934"/>
      <c r="I49" s="2119"/>
      <c r="J49" s="2120"/>
      <c r="K49" s="946"/>
    </row>
    <row r="50" spans="1:11" s="286" customFormat="1" ht="13.9" hidden="1" x14ac:dyDescent="0.3">
      <c r="A50" s="1008"/>
      <c r="B50" s="2117"/>
      <c r="C50" s="2118"/>
      <c r="D50" s="933"/>
      <c r="E50" s="934"/>
      <c r="F50" s="934"/>
      <c r="G50" s="934"/>
      <c r="H50" s="934"/>
      <c r="I50" s="2119"/>
      <c r="J50" s="2120"/>
      <c r="K50" s="946"/>
    </row>
    <row r="51" spans="1:11" s="286" customFormat="1" ht="13.9" hidden="1" x14ac:dyDescent="0.3">
      <c r="A51" s="1008"/>
      <c r="B51" s="2117"/>
      <c r="C51" s="2118"/>
      <c r="D51" s="933"/>
      <c r="E51" s="934"/>
      <c r="F51" s="934"/>
      <c r="G51" s="934"/>
      <c r="H51" s="934"/>
      <c r="I51" s="2119"/>
      <c r="J51" s="2120"/>
      <c r="K51" s="946"/>
    </row>
    <row r="52" spans="1:11" s="286" customFormat="1" ht="14.45" hidden="1" thickBot="1" x14ac:dyDescent="0.35">
      <c r="A52" s="1008"/>
      <c r="B52" s="2117"/>
      <c r="C52" s="2118"/>
      <c r="D52" s="933"/>
      <c r="E52" s="934"/>
      <c r="F52" s="934"/>
      <c r="G52" s="934"/>
      <c r="H52" s="934"/>
      <c r="I52" s="2119"/>
      <c r="J52" s="2120"/>
      <c r="K52" s="946"/>
    </row>
    <row r="53" spans="1:11" s="286" customFormat="1" ht="15" customHeight="1" thickBot="1" x14ac:dyDescent="0.25">
      <c r="A53" s="955"/>
      <c r="B53" s="955"/>
      <c r="C53" s="955"/>
      <c r="D53" s="955"/>
      <c r="E53" s="955"/>
      <c r="F53" s="955"/>
      <c r="G53" s="955"/>
      <c r="H53" s="955"/>
      <c r="I53" s="955"/>
      <c r="J53" s="955"/>
      <c r="K53" s="955"/>
    </row>
    <row r="54" spans="1:11" s="286" customFormat="1" ht="30" customHeight="1" x14ac:dyDescent="0.2">
      <c r="A54" s="1007">
        <v>29</v>
      </c>
      <c r="B54" s="1010" t="s">
        <v>106</v>
      </c>
      <c r="C54" s="1011"/>
      <c r="D54" s="1011"/>
      <c r="E54" s="1011"/>
      <c r="F54" s="1011"/>
      <c r="G54" s="1011"/>
      <c r="H54" s="1011"/>
      <c r="I54" s="1011"/>
      <c r="J54" s="1011"/>
      <c r="K54" s="1012"/>
    </row>
    <row r="55" spans="1:11" s="286" customFormat="1" ht="81.75" customHeight="1" x14ac:dyDescent="0.2">
      <c r="A55" s="1008"/>
      <c r="B55" s="997" t="s">
        <v>102</v>
      </c>
      <c r="C55" s="998"/>
      <c r="D55" s="997" t="s">
        <v>60</v>
      </c>
      <c r="E55" s="998"/>
      <c r="F55" s="997" t="s">
        <v>24</v>
      </c>
      <c r="G55" s="998"/>
      <c r="H55" s="997" t="s">
        <v>130</v>
      </c>
      <c r="I55" s="998"/>
      <c r="J55" s="997" t="s">
        <v>104</v>
      </c>
      <c r="K55" s="1000"/>
    </row>
    <row r="56" spans="1:11" s="286" customFormat="1" ht="35.25" customHeight="1" x14ac:dyDescent="0.2">
      <c r="A56" s="1008"/>
      <c r="B56" s="1005" t="s">
        <v>181</v>
      </c>
      <c r="C56" s="1006"/>
      <c r="D56" s="1001" t="s">
        <v>182</v>
      </c>
      <c r="E56" s="1002"/>
      <c r="F56" s="1001" t="s">
        <v>183</v>
      </c>
      <c r="G56" s="1002"/>
      <c r="H56" s="1426">
        <v>17743</v>
      </c>
      <c r="I56" s="1427"/>
      <c r="J56" s="1003">
        <v>140211</v>
      </c>
      <c r="K56" s="1004"/>
    </row>
    <row r="57" spans="1:11" s="286" customFormat="1" ht="30" customHeight="1" x14ac:dyDescent="0.2">
      <c r="A57" s="1008"/>
      <c r="B57" s="1005" t="s">
        <v>184</v>
      </c>
      <c r="C57" s="1006"/>
      <c r="D57" s="1001" t="s">
        <v>185</v>
      </c>
      <c r="E57" s="1002"/>
      <c r="F57" s="1001" t="s">
        <v>186</v>
      </c>
      <c r="G57" s="1002"/>
      <c r="H57" s="1426">
        <v>1</v>
      </c>
      <c r="I57" s="1427"/>
      <c r="J57" s="1003">
        <v>11</v>
      </c>
      <c r="K57" s="1004"/>
    </row>
    <row r="58" spans="1:11" s="286" customFormat="1" ht="111" customHeight="1" x14ac:dyDescent="0.2">
      <c r="A58" s="1009"/>
      <c r="B58" s="1005" t="s">
        <v>309</v>
      </c>
      <c r="C58" s="1006"/>
      <c r="D58" s="1001" t="s">
        <v>185</v>
      </c>
      <c r="E58" s="1002"/>
      <c r="F58" s="1001" t="s">
        <v>186</v>
      </c>
      <c r="G58" s="1002"/>
      <c r="H58" s="1426">
        <v>1</v>
      </c>
      <c r="I58" s="1427"/>
      <c r="J58" s="1003">
        <v>11</v>
      </c>
      <c r="K58" s="1004"/>
    </row>
    <row r="59" spans="1:11" s="286" customFormat="1" ht="30" customHeight="1" x14ac:dyDescent="0.2">
      <c r="A59" s="211"/>
      <c r="B59" s="1005" t="s">
        <v>194</v>
      </c>
      <c r="C59" s="1006"/>
      <c r="D59" s="1001" t="s">
        <v>185</v>
      </c>
      <c r="E59" s="1002"/>
      <c r="F59" s="1001" t="s">
        <v>187</v>
      </c>
      <c r="G59" s="1002"/>
      <c r="H59" s="2114">
        <v>2004000</v>
      </c>
      <c r="I59" s="2115"/>
      <c r="J59" s="2116">
        <v>40000000</v>
      </c>
      <c r="K59" s="2116"/>
    </row>
    <row r="60" spans="1:11" s="286" customFormat="1" ht="30" customHeight="1" x14ac:dyDescent="0.2">
      <c r="A60" s="211"/>
      <c r="B60" s="1005" t="s">
        <v>188</v>
      </c>
      <c r="C60" s="1006"/>
      <c r="D60" s="1001" t="s">
        <v>185</v>
      </c>
      <c r="E60" s="1002"/>
      <c r="F60" s="1001" t="s">
        <v>186</v>
      </c>
      <c r="G60" s="1002"/>
      <c r="H60" s="1426">
        <v>0</v>
      </c>
      <c r="I60" s="1427"/>
      <c r="J60" s="1003">
        <v>4</v>
      </c>
      <c r="K60" s="1004"/>
    </row>
    <row r="61" spans="1:11" s="286" customFormat="1" ht="30" customHeight="1" x14ac:dyDescent="0.2">
      <c r="A61" s="211"/>
      <c r="B61" s="1005" t="s">
        <v>189</v>
      </c>
      <c r="C61" s="1006"/>
      <c r="D61" s="1001" t="s">
        <v>185</v>
      </c>
      <c r="E61" s="1002"/>
      <c r="F61" s="1001" t="s">
        <v>186</v>
      </c>
      <c r="G61" s="1002"/>
      <c r="H61" s="1426">
        <v>0</v>
      </c>
      <c r="I61" s="1427"/>
      <c r="J61" s="1003">
        <v>2</v>
      </c>
      <c r="K61" s="1004"/>
    </row>
    <row r="62" spans="1:11" s="286" customFormat="1" ht="51" customHeight="1" x14ac:dyDescent="0.2">
      <c r="A62" s="211"/>
      <c r="B62" s="1005" t="s">
        <v>190</v>
      </c>
      <c r="C62" s="1006"/>
      <c r="D62" s="1001" t="s">
        <v>182</v>
      </c>
      <c r="E62" s="1002"/>
      <c r="F62" s="1001" t="s">
        <v>191</v>
      </c>
      <c r="G62" s="1002"/>
      <c r="H62" s="1426">
        <v>0</v>
      </c>
      <c r="I62" s="1427"/>
      <c r="J62" s="1003"/>
      <c r="K62" s="1004"/>
    </row>
    <row r="63" spans="1:11" s="286" customFormat="1" ht="41.25" customHeight="1" x14ac:dyDescent="0.2">
      <c r="A63" s="211"/>
      <c r="B63" s="1005" t="s">
        <v>192</v>
      </c>
      <c r="C63" s="1006"/>
      <c r="D63" s="1001" t="s">
        <v>182</v>
      </c>
      <c r="E63" s="1002"/>
      <c r="F63" s="1001" t="s">
        <v>191</v>
      </c>
      <c r="G63" s="1002"/>
      <c r="H63" s="1426">
        <v>2</v>
      </c>
      <c r="I63" s="1427"/>
      <c r="J63" s="1003"/>
      <c r="K63" s="1004"/>
    </row>
    <row r="64" spans="1:11" s="286" customFormat="1" ht="46.5" customHeight="1" x14ac:dyDescent="0.2">
      <c r="A64" s="211"/>
      <c r="B64" s="1005" t="s">
        <v>193</v>
      </c>
      <c r="C64" s="1006"/>
      <c r="D64" s="1001" t="s">
        <v>185</v>
      </c>
      <c r="E64" s="1002"/>
      <c r="F64" s="1001" t="s">
        <v>186</v>
      </c>
      <c r="G64" s="1002"/>
      <c r="H64" s="1426">
        <v>1</v>
      </c>
      <c r="I64" s="1427"/>
      <c r="J64" s="1003"/>
      <c r="K64" s="1004"/>
    </row>
    <row r="65" spans="1:11" s="286" customFormat="1" ht="15" customHeight="1" thickBot="1" x14ac:dyDescent="0.25">
      <c r="A65" s="990"/>
      <c r="B65" s="990"/>
      <c r="C65" s="990"/>
      <c r="D65" s="990"/>
      <c r="E65" s="990"/>
      <c r="F65" s="990"/>
      <c r="G65" s="990"/>
      <c r="H65" s="990"/>
      <c r="I65" s="990"/>
      <c r="J65" s="990"/>
      <c r="K65" s="990"/>
    </row>
    <row r="66" spans="1:11" s="286" customFormat="1" ht="30" customHeight="1" thickBot="1" x14ac:dyDescent="0.25">
      <c r="A66" s="325">
        <v>30</v>
      </c>
      <c r="B66" s="1020" t="s">
        <v>15</v>
      </c>
      <c r="C66" s="1021"/>
      <c r="D66" s="1178" t="s">
        <v>132</v>
      </c>
      <c r="E66" s="1179"/>
      <c r="F66" s="1179"/>
      <c r="G66" s="1179"/>
      <c r="H66" s="1179"/>
      <c r="I66" s="1179"/>
      <c r="J66" s="1179"/>
      <c r="K66" s="1180"/>
    </row>
    <row r="95" spans="1:1" x14ac:dyDescent="0.2">
      <c r="A95" s="326" t="s">
        <v>504</v>
      </c>
    </row>
    <row r="96" spans="1:1" x14ac:dyDescent="0.2">
      <c r="A96" s="326" t="s">
        <v>116</v>
      </c>
    </row>
    <row r="97" spans="1:1" x14ac:dyDescent="0.2">
      <c r="A97" s="326" t="s">
        <v>505</v>
      </c>
    </row>
    <row r="98" spans="1:1" x14ac:dyDescent="0.2">
      <c r="A98" s="326" t="s">
        <v>506</v>
      </c>
    </row>
    <row r="99" spans="1:1" x14ac:dyDescent="0.2">
      <c r="A99" s="326" t="s">
        <v>507</v>
      </c>
    </row>
    <row r="100" spans="1:1" x14ac:dyDescent="0.2">
      <c r="A100" s="326" t="s">
        <v>508</v>
      </c>
    </row>
    <row r="101" spans="1:1" x14ac:dyDescent="0.2">
      <c r="A101" s="326" t="s">
        <v>509</v>
      </c>
    </row>
    <row r="102" spans="1:1" x14ac:dyDescent="0.2">
      <c r="A102" s="326" t="s">
        <v>510</v>
      </c>
    </row>
    <row r="103" spans="1:1" x14ac:dyDescent="0.2">
      <c r="A103" s="326" t="s">
        <v>511</v>
      </c>
    </row>
    <row r="104" spans="1:1" x14ac:dyDescent="0.2">
      <c r="A104" s="326" t="s">
        <v>512</v>
      </c>
    </row>
    <row r="105" spans="1:1" x14ac:dyDescent="0.2">
      <c r="A105" s="326" t="s">
        <v>513</v>
      </c>
    </row>
    <row r="106" spans="1:1" x14ac:dyDescent="0.2">
      <c r="A106" s="326" t="s">
        <v>514</v>
      </c>
    </row>
    <row r="107" spans="1:1" x14ac:dyDescent="0.2">
      <c r="A107" s="326" t="s">
        <v>515</v>
      </c>
    </row>
    <row r="108" spans="1:1" x14ac:dyDescent="0.2">
      <c r="A108" s="326" t="s">
        <v>516</v>
      </c>
    </row>
    <row r="109" spans="1:1" x14ac:dyDescent="0.2">
      <c r="A109" s="326" t="s">
        <v>517</v>
      </c>
    </row>
    <row r="110" spans="1:1" x14ac:dyDescent="0.2">
      <c r="A110" s="326" t="s">
        <v>518</v>
      </c>
    </row>
    <row r="111" spans="1:1" x14ac:dyDescent="0.2">
      <c r="A111" s="326" t="s">
        <v>519</v>
      </c>
    </row>
    <row r="112" spans="1:1" x14ac:dyDescent="0.2">
      <c r="A112" s="326" t="s">
        <v>520</v>
      </c>
    </row>
    <row r="113" spans="1:1" ht="15" x14ac:dyDescent="0.25">
      <c r="A113" s="175"/>
    </row>
    <row r="114" spans="1:1" ht="15" x14ac:dyDescent="0.25">
      <c r="A114" s="175"/>
    </row>
    <row r="115" spans="1:1" x14ac:dyDescent="0.2">
      <c r="A115" s="328" t="s">
        <v>178</v>
      </c>
    </row>
    <row r="116" spans="1:1" x14ac:dyDescent="0.2">
      <c r="A116" s="328" t="s">
        <v>521</v>
      </c>
    </row>
    <row r="117" spans="1:1" x14ac:dyDescent="0.2">
      <c r="A117" s="328" t="s">
        <v>522</v>
      </c>
    </row>
    <row r="118" spans="1:1" x14ac:dyDescent="0.2">
      <c r="A118" s="328" t="s">
        <v>523</v>
      </c>
    </row>
    <row r="119" spans="1:1" ht="15" x14ac:dyDescent="0.25">
      <c r="A119" s="175"/>
    </row>
    <row r="120" spans="1:1" ht="15" x14ac:dyDescent="0.25">
      <c r="A120" s="175"/>
    </row>
    <row r="121" spans="1:1" x14ac:dyDescent="0.2">
      <c r="A121" s="326" t="s">
        <v>524</v>
      </c>
    </row>
    <row r="122" spans="1:1" x14ac:dyDescent="0.2">
      <c r="A122" s="326" t="s">
        <v>525</v>
      </c>
    </row>
    <row r="123" spans="1:1" x14ac:dyDescent="0.2">
      <c r="A123" s="326" t="s">
        <v>526</v>
      </c>
    </row>
    <row r="124" spans="1:1" x14ac:dyDescent="0.2">
      <c r="A124" s="326" t="s">
        <v>527</v>
      </c>
    </row>
    <row r="125" spans="1:1" x14ac:dyDescent="0.2">
      <c r="A125" s="326" t="s">
        <v>528</v>
      </c>
    </row>
    <row r="126" spans="1:1" x14ac:dyDescent="0.2">
      <c r="A126" s="326" t="s">
        <v>493</v>
      </c>
    </row>
    <row r="127" spans="1:1" x14ac:dyDescent="0.2">
      <c r="A127" s="326" t="s">
        <v>529</v>
      </c>
    </row>
    <row r="128" spans="1:1" x14ac:dyDescent="0.2">
      <c r="A128" s="326" t="s">
        <v>530</v>
      </c>
    </row>
    <row r="129" spans="1:1" x14ac:dyDescent="0.2">
      <c r="A129" s="326" t="s">
        <v>531</v>
      </c>
    </row>
    <row r="130" spans="1:1" x14ac:dyDescent="0.2">
      <c r="A130" s="326" t="s">
        <v>319</v>
      </c>
    </row>
    <row r="131" spans="1:1" x14ac:dyDescent="0.2">
      <c r="A131" s="326" t="s">
        <v>532</v>
      </c>
    </row>
    <row r="132" spans="1:1" x14ac:dyDescent="0.2">
      <c r="A132" s="326" t="s">
        <v>533</v>
      </c>
    </row>
    <row r="133" spans="1:1" x14ac:dyDescent="0.2">
      <c r="A133" s="326" t="s">
        <v>534</v>
      </c>
    </row>
    <row r="134" spans="1:1" x14ac:dyDescent="0.2">
      <c r="A134" s="326" t="s">
        <v>535</v>
      </c>
    </row>
    <row r="135" spans="1:1" x14ac:dyDescent="0.2">
      <c r="A135" s="326" t="s">
        <v>536</v>
      </c>
    </row>
    <row r="136" spans="1:1" x14ac:dyDescent="0.2">
      <c r="A136" s="326" t="s">
        <v>537</v>
      </c>
    </row>
    <row r="137" spans="1:1" x14ac:dyDescent="0.2">
      <c r="A137" s="326" t="s">
        <v>538</v>
      </c>
    </row>
    <row r="138" spans="1:1" x14ac:dyDescent="0.2">
      <c r="A138" s="326" t="s">
        <v>539</v>
      </c>
    </row>
    <row r="139" spans="1:1" x14ac:dyDescent="0.2">
      <c r="A139" s="326" t="s">
        <v>540</v>
      </c>
    </row>
    <row r="140" spans="1:1" x14ac:dyDescent="0.2">
      <c r="A140" s="326" t="s">
        <v>541</v>
      </c>
    </row>
    <row r="141" spans="1:1" x14ac:dyDescent="0.2">
      <c r="A141" s="326" t="s">
        <v>542</v>
      </c>
    </row>
    <row r="142" spans="1:1" x14ac:dyDescent="0.2">
      <c r="A142" s="326" t="s">
        <v>543</v>
      </c>
    </row>
    <row r="143" spans="1:1" x14ac:dyDescent="0.2">
      <c r="A143" s="326" t="s">
        <v>544</v>
      </c>
    </row>
    <row r="144" spans="1:1" x14ac:dyDescent="0.2">
      <c r="A144" s="326" t="s">
        <v>545</v>
      </c>
    </row>
    <row r="145" spans="1:1" x14ac:dyDescent="0.2">
      <c r="A145" s="326" t="s">
        <v>546</v>
      </c>
    </row>
    <row r="146" spans="1:1" x14ac:dyDescent="0.2">
      <c r="A146" s="326" t="s">
        <v>547</v>
      </c>
    </row>
    <row r="147" spans="1:1" x14ac:dyDescent="0.2">
      <c r="A147" s="326" t="s">
        <v>548</v>
      </c>
    </row>
    <row r="148" spans="1:1" x14ac:dyDescent="0.2">
      <c r="A148" s="326" t="s">
        <v>549</v>
      </c>
    </row>
    <row r="149" spans="1:1" x14ac:dyDescent="0.2">
      <c r="A149" s="326" t="s">
        <v>550</v>
      </c>
    </row>
    <row r="150" spans="1:1" x14ac:dyDescent="0.2">
      <c r="A150" s="326" t="s">
        <v>551</v>
      </c>
    </row>
    <row r="151" spans="1:1" x14ac:dyDescent="0.2">
      <c r="A151" s="326" t="s">
        <v>552</v>
      </c>
    </row>
    <row r="152" spans="1:1" x14ac:dyDescent="0.2">
      <c r="A152" s="326" t="s">
        <v>553</v>
      </c>
    </row>
    <row r="153" spans="1:1" x14ac:dyDescent="0.2">
      <c r="A153" s="326" t="s">
        <v>554</v>
      </c>
    </row>
    <row r="154" spans="1:1" x14ac:dyDescent="0.2">
      <c r="A154" s="326" t="s">
        <v>555</v>
      </c>
    </row>
    <row r="155" spans="1:1" x14ac:dyDescent="0.2">
      <c r="A155" s="326" t="s">
        <v>556</v>
      </c>
    </row>
    <row r="156" spans="1:1" x14ac:dyDescent="0.2">
      <c r="A156" s="326" t="s">
        <v>557</v>
      </c>
    </row>
    <row r="157" spans="1:1" x14ac:dyDescent="0.2">
      <c r="A157" s="326" t="s">
        <v>558</v>
      </c>
    </row>
    <row r="158" spans="1:1" ht="15" x14ac:dyDescent="0.25">
      <c r="A158" s="175"/>
    </row>
    <row r="159" spans="1:1" ht="15" x14ac:dyDescent="0.25">
      <c r="A159" s="175"/>
    </row>
    <row r="160" spans="1:1" x14ac:dyDescent="0.2">
      <c r="A160" s="309" t="s">
        <v>92</v>
      </c>
    </row>
    <row r="161" spans="1:1" x14ac:dyDescent="0.2">
      <c r="A161" s="309" t="s">
        <v>93</v>
      </c>
    </row>
    <row r="162" spans="1:1" ht="15" x14ac:dyDescent="0.25">
      <c r="A162" s="175"/>
    </row>
    <row r="163" spans="1:1" ht="15" x14ac:dyDescent="0.25">
      <c r="A163" s="175"/>
    </row>
    <row r="164" spans="1:1" x14ac:dyDescent="0.2">
      <c r="A164" s="309" t="s">
        <v>559</v>
      </c>
    </row>
    <row r="165" spans="1:1" x14ac:dyDescent="0.2">
      <c r="A165" s="309" t="s">
        <v>560</v>
      </c>
    </row>
    <row r="166" spans="1:1" x14ac:dyDescent="0.2">
      <c r="A166" s="309" t="s">
        <v>318</v>
      </c>
    </row>
    <row r="167" spans="1:1" x14ac:dyDescent="0.2">
      <c r="A167" s="309" t="s">
        <v>561</v>
      </c>
    </row>
    <row r="168" spans="1:1" ht="15" x14ac:dyDescent="0.25">
      <c r="A168" s="175"/>
    </row>
    <row r="169" spans="1:1" ht="15" x14ac:dyDescent="0.25">
      <c r="A169" s="175"/>
    </row>
    <row r="170" spans="1:1" x14ac:dyDescent="0.2">
      <c r="A170" s="309" t="s">
        <v>562</v>
      </c>
    </row>
    <row r="171" spans="1:1" x14ac:dyDescent="0.2">
      <c r="A171" s="309" t="s">
        <v>563</v>
      </c>
    </row>
    <row r="172" spans="1:1" x14ac:dyDescent="0.2">
      <c r="A172" s="309" t="s">
        <v>317</v>
      </c>
    </row>
    <row r="173" spans="1:1" x14ac:dyDescent="0.2">
      <c r="A173" s="309" t="s">
        <v>564</v>
      </c>
    </row>
    <row r="174" spans="1:1" x14ac:dyDescent="0.2">
      <c r="A174" s="309" t="s">
        <v>565</v>
      </c>
    </row>
    <row r="175" spans="1:1" x14ac:dyDescent="0.2">
      <c r="A175" s="309" t="s">
        <v>566</v>
      </c>
    </row>
  </sheetData>
  <mergeCells count="158">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J44:K46"/>
    <mergeCell ref="B45:C45"/>
    <mergeCell ref="D45:I45"/>
    <mergeCell ref="B46:C46"/>
    <mergeCell ref="D46:I46"/>
    <mergeCell ref="B47:C47"/>
    <mergeCell ref="D47:I47"/>
    <mergeCell ref="J47:K47"/>
    <mergeCell ref="B39:C39"/>
    <mergeCell ref="B40:C40"/>
    <mergeCell ref="A41:K41"/>
    <mergeCell ref="A42:A52"/>
    <mergeCell ref="B42:K42"/>
    <mergeCell ref="B43:C43"/>
    <mergeCell ref="D43:I43"/>
    <mergeCell ref="J43:K43"/>
    <mergeCell ref="B44:C44"/>
    <mergeCell ref="D44:I44"/>
    <mergeCell ref="B50:C50"/>
    <mergeCell ref="D50:I50"/>
    <mergeCell ref="J50:K50"/>
    <mergeCell ref="B51:C51"/>
    <mergeCell ref="D51:I51"/>
    <mergeCell ref="J51:K51"/>
    <mergeCell ref="B48:C48"/>
    <mergeCell ref="D48:I48"/>
    <mergeCell ref="J48:K48"/>
    <mergeCell ref="B49:C49"/>
    <mergeCell ref="D49:I49"/>
    <mergeCell ref="J49:K49"/>
    <mergeCell ref="J55:K55"/>
    <mergeCell ref="B56:C56"/>
    <mergeCell ref="D56:E56"/>
    <mergeCell ref="F56:G56"/>
    <mergeCell ref="H56:I56"/>
    <mergeCell ref="J56:K56"/>
    <mergeCell ref="B52:C52"/>
    <mergeCell ref="D52:I52"/>
    <mergeCell ref="J52:K52"/>
    <mergeCell ref="A53:K53"/>
    <mergeCell ref="A54:A58"/>
    <mergeCell ref="B54:K54"/>
    <mergeCell ref="B55:C55"/>
    <mergeCell ref="D55:E55"/>
    <mergeCell ref="F55:G55"/>
    <mergeCell ref="H55:I55"/>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A65:K65"/>
    <mergeCell ref="B66:C66"/>
    <mergeCell ref="D66:K66"/>
    <mergeCell ref="B63:C63"/>
    <mergeCell ref="D63:E63"/>
    <mergeCell ref="F63:G63"/>
    <mergeCell ref="H63:I63"/>
    <mergeCell ref="J63:K63"/>
    <mergeCell ref="B64:C64"/>
    <mergeCell ref="D64:E64"/>
    <mergeCell ref="F64:G64"/>
    <mergeCell ref="H64:I64"/>
    <mergeCell ref="J64:K64"/>
  </mergeCells>
  <conditionalFormatting sqref="F33:G33 J33:K33">
    <cfRule type="containsText" dxfId="34" priority="4" stopIfTrue="1" operator="containsText" text="wybierz">
      <formula>NOT(ISERROR(SEARCH("wybierz",F33)))</formula>
    </cfRule>
  </conditionalFormatting>
  <conditionalFormatting sqref="D22:D24">
    <cfRule type="containsText" dxfId="33" priority="3" stopIfTrue="1" operator="containsText" text="wybierz">
      <formula>NOT(ISERROR(SEARCH("wybierz",D22)))</formula>
    </cfRule>
  </conditionalFormatting>
  <conditionalFormatting sqref="D25">
    <cfRule type="containsText" dxfId="32" priority="2" stopIfTrue="1" operator="containsText" text="wybierz">
      <formula>NOT(ISERROR(SEARCH("wybierz",D25)))</formula>
    </cfRule>
  </conditionalFormatting>
  <conditionalFormatting sqref="D26">
    <cfRule type="containsText" dxfId="31" priority="1" stopIfTrue="1" operator="containsText" text="wybierz">
      <formula>NOT(ISERROR(SEARCH("wybierz",D26)))</formula>
    </cfRule>
  </conditionalFormatting>
  <dataValidations count="7">
    <dataValidation type="list" allowBlank="1" showInputMessage="1" showErrorMessage="1" prompt="wybierz Cel Tematyczny" sqref="D22:K22">
      <formula1>$A$907:$A$910</formula1>
    </dataValidation>
    <dataValidation type="list" allowBlank="1" showInputMessage="1" showErrorMessage="1" prompt="wybierz fundusz" sqref="D21:K21">
      <formula1>$A$903:$A$904</formula1>
    </dataValidation>
    <dataValidation type="list" allowBlank="1" showInputMessage="1" showErrorMessage="1" prompt="wybierz narzędzie PP" sqref="D19">
      <formula1>$A$866:$A$900</formula1>
    </dataValidation>
    <dataValidation type="list" allowBlank="1" showInputMessage="1" showErrorMessage="1" prompt="wybierz PI z listy" sqref="D23:K23">
      <formula1>$A$913:$A$918</formula1>
    </dataValidation>
    <dataValidation type="list" allowBlank="1" showInputMessage="1" showErrorMessage="1" prompt="wybierz Program z listy" sqref="E10:K10">
      <formula1>$A$846:$A$862</formula1>
    </dataValidation>
    <dataValidation type="list" allowBlank="1" showInputMessage="1" showErrorMessage="1" sqref="D18">
      <formula1>#REF!</formula1>
    </dataValidation>
    <dataValidation allowBlank="1" showInputMessage="1" showErrorMessage="1" prompt="zgodnie z właściwym PO" sqref="E11:K13"/>
  </dataValidations>
  <pageMargins left="0.7" right="0.7" top="0.75" bottom="0.75" header="0.3" footer="0.3"/>
  <pageSetup paperSize="9" scale="7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C166"/>
  <sheetViews>
    <sheetView view="pageBreakPreview" topLeftCell="A26" zoomScale="70" zoomScaleSheetLayoutView="70" workbookViewId="0">
      <selection activeCell="D31" sqref="D31:K31"/>
    </sheetView>
  </sheetViews>
  <sheetFormatPr defaultColWidth="9.140625" defaultRowHeight="12.75" x14ac:dyDescent="0.2"/>
  <cols>
    <col min="1" max="1" width="6.85546875" style="202" customWidth="1"/>
    <col min="2" max="2" width="9.140625" style="202"/>
    <col min="3" max="3" width="18.5703125" style="202" customWidth="1"/>
    <col min="4" max="10" width="9.7109375" style="202" customWidth="1"/>
    <col min="11" max="11" width="12.5703125" style="202" customWidth="1"/>
    <col min="12" max="12" width="16.42578125" style="204" customWidth="1"/>
    <col min="13" max="13" width="9.140625" style="204" customWidth="1"/>
    <col min="14" max="14" width="9.140625" style="204"/>
    <col min="15" max="15" width="4.140625" style="204" customWidth="1"/>
    <col min="16" max="29" width="9.140625" style="204"/>
    <col min="30" max="16384" width="9.140625" style="202"/>
  </cols>
  <sheetData>
    <row r="1" spans="1:29" ht="41.25" customHeight="1" x14ac:dyDescent="0.3">
      <c r="A1" s="1262" t="s">
        <v>50</v>
      </c>
      <c r="B1" s="1263"/>
      <c r="C1" s="1263"/>
      <c r="D1" s="1263"/>
      <c r="E1" s="1263"/>
      <c r="F1" s="1263"/>
      <c r="G1" s="1263"/>
      <c r="H1" s="1263"/>
      <c r="I1" s="1263"/>
      <c r="J1" s="1263"/>
      <c r="K1" s="1264"/>
      <c r="L1" s="202"/>
      <c r="M1" s="202"/>
      <c r="N1" s="202"/>
      <c r="O1" s="202"/>
      <c r="P1" s="202"/>
      <c r="Q1" s="202"/>
      <c r="R1" s="202"/>
      <c r="S1" s="202"/>
      <c r="T1" s="202"/>
      <c r="U1" s="202"/>
      <c r="V1" s="202"/>
      <c r="W1" s="202"/>
      <c r="X1" s="202"/>
      <c r="Y1" s="202"/>
      <c r="Z1" s="202"/>
      <c r="AA1" s="202"/>
      <c r="AB1" s="202"/>
      <c r="AC1" s="202"/>
    </row>
    <row r="2" spans="1:29" ht="30" customHeight="1" thickBot="1" x14ac:dyDescent="0.25">
      <c r="A2" s="178">
        <v>1</v>
      </c>
      <c r="B2" s="1259" t="s">
        <v>100</v>
      </c>
      <c r="C2" s="1260"/>
      <c r="D2" s="1260"/>
      <c r="E2" s="1261"/>
      <c r="F2" s="1265" t="s">
        <v>874</v>
      </c>
      <c r="G2" s="1266"/>
      <c r="H2" s="1266"/>
      <c r="I2" s="1266"/>
      <c r="J2" s="1266"/>
      <c r="K2" s="1267"/>
      <c r="L2" s="202"/>
      <c r="M2" s="202"/>
      <c r="N2" s="202"/>
      <c r="O2" s="202"/>
      <c r="P2" s="202"/>
      <c r="Q2" s="202"/>
      <c r="R2" s="202"/>
      <c r="S2" s="202"/>
      <c r="T2" s="202"/>
      <c r="U2" s="202"/>
      <c r="V2" s="202"/>
      <c r="W2" s="202"/>
      <c r="X2" s="202"/>
      <c r="Y2" s="202"/>
      <c r="Z2" s="202"/>
      <c r="AA2" s="202"/>
      <c r="AB2" s="202"/>
      <c r="AC2" s="202"/>
    </row>
    <row r="3" spans="1:29" ht="15" customHeight="1" thickBot="1" x14ac:dyDescent="0.35">
      <c r="A3" s="1236"/>
      <c r="B3" s="1236"/>
      <c r="C3" s="1236"/>
      <c r="D3" s="1236"/>
      <c r="E3" s="1236"/>
      <c r="F3" s="1236"/>
      <c r="G3" s="1236"/>
      <c r="H3" s="1236"/>
      <c r="I3" s="1236"/>
      <c r="J3" s="1236"/>
      <c r="K3" s="1236"/>
      <c r="L3" s="202"/>
      <c r="M3" s="202"/>
      <c r="N3" s="202"/>
      <c r="O3" s="202"/>
      <c r="P3" s="202"/>
      <c r="Q3" s="202"/>
      <c r="R3" s="202"/>
      <c r="S3" s="202"/>
      <c r="T3" s="202"/>
      <c r="U3" s="202"/>
      <c r="V3" s="202"/>
      <c r="W3" s="202"/>
      <c r="X3" s="202"/>
      <c r="Y3" s="202"/>
      <c r="Z3" s="202"/>
      <c r="AA3" s="202"/>
      <c r="AB3" s="202"/>
      <c r="AC3" s="202"/>
    </row>
    <row r="4" spans="1:29" ht="22.5" customHeight="1" x14ac:dyDescent="0.2">
      <c r="A4" s="1237" t="s">
        <v>4</v>
      </c>
      <c r="B4" s="1238"/>
      <c r="C4" s="1238"/>
      <c r="D4" s="1238"/>
      <c r="E4" s="1238"/>
      <c r="F4" s="1238"/>
      <c r="G4" s="1238"/>
      <c r="H4" s="1238"/>
      <c r="I4" s="1238"/>
      <c r="J4" s="1238"/>
      <c r="K4" s="1239"/>
      <c r="L4" s="202"/>
      <c r="M4" s="202"/>
      <c r="N4" s="202"/>
      <c r="O4" s="202"/>
      <c r="P4" s="202"/>
      <c r="Q4" s="202"/>
      <c r="R4" s="202"/>
      <c r="S4" s="202"/>
      <c r="T4" s="202"/>
      <c r="U4" s="202"/>
      <c r="V4" s="202"/>
      <c r="W4" s="202"/>
      <c r="X4" s="202"/>
      <c r="Y4" s="202"/>
      <c r="Z4" s="202"/>
      <c r="AA4" s="202"/>
      <c r="AB4" s="202"/>
      <c r="AC4" s="202"/>
    </row>
    <row r="5" spans="1:29" ht="30" customHeight="1" x14ac:dyDescent="0.2">
      <c r="A5" s="179">
        <v>2</v>
      </c>
      <c r="B5" s="1240" t="s">
        <v>16</v>
      </c>
      <c r="C5" s="1241"/>
      <c r="D5" s="1242"/>
      <c r="E5" s="1268" t="s">
        <v>875</v>
      </c>
      <c r="F5" s="1269"/>
      <c r="G5" s="1269"/>
      <c r="H5" s="1269"/>
      <c r="I5" s="1269"/>
      <c r="J5" s="1269"/>
      <c r="K5" s="1270"/>
      <c r="L5" s="202"/>
      <c r="M5" s="202"/>
      <c r="N5" s="202"/>
      <c r="O5" s="202"/>
      <c r="P5" s="202"/>
      <c r="Q5" s="202"/>
      <c r="R5" s="202"/>
      <c r="S5" s="202"/>
      <c r="T5" s="202"/>
      <c r="U5" s="202"/>
      <c r="V5" s="202"/>
      <c r="W5" s="202"/>
      <c r="X5" s="202"/>
      <c r="Y5" s="202"/>
      <c r="Z5" s="202"/>
      <c r="AA5" s="202"/>
      <c r="AB5" s="202"/>
      <c r="AC5" s="202"/>
    </row>
    <row r="6" spans="1:29" ht="24.75" customHeight="1" x14ac:dyDescent="0.2">
      <c r="A6" s="1248">
        <v>3</v>
      </c>
      <c r="B6" s="1250" t="s">
        <v>51</v>
      </c>
      <c r="C6" s="1251"/>
      <c r="D6" s="1252"/>
      <c r="E6" s="1268" t="s">
        <v>876</v>
      </c>
      <c r="F6" s="1269"/>
      <c r="G6" s="1269"/>
      <c r="H6" s="1269"/>
      <c r="I6" s="1269"/>
      <c r="J6" s="1269"/>
      <c r="K6" s="1270"/>
      <c r="L6" s="202"/>
      <c r="M6" s="202"/>
      <c r="N6" s="202"/>
      <c r="O6" s="202"/>
      <c r="P6" s="202"/>
      <c r="Q6" s="202"/>
      <c r="R6" s="202"/>
      <c r="S6" s="202"/>
      <c r="T6" s="202"/>
      <c r="U6" s="202"/>
      <c r="V6" s="202"/>
      <c r="W6" s="202"/>
      <c r="X6" s="202"/>
      <c r="Y6" s="202"/>
      <c r="Z6" s="202"/>
      <c r="AA6" s="202"/>
      <c r="AB6" s="202"/>
      <c r="AC6" s="202"/>
    </row>
    <row r="7" spans="1:29" ht="30" customHeight="1" x14ac:dyDescent="0.2">
      <c r="A7" s="1249"/>
      <c r="B7" s="1253"/>
      <c r="C7" s="1254"/>
      <c r="D7" s="1255"/>
      <c r="E7" s="180" t="s">
        <v>108</v>
      </c>
      <c r="F7" s="1271" t="s">
        <v>877</v>
      </c>
      <c r="G7" s="1272"/>
      <c r="H7" s="1273"/>
      <c r="I7" s="180" t="s">
        <v>107</v>
      </c>
      <c r="J7" s="931" t="s">
        <v>878</v>
      </c>
      <c r="K7" s="932"/>
      <c r="L7" s="202"/>
      <c r="M7" s="202"/>
      <c r="N7" s="202"/>
      <c r="O7" s="202"/>
      <c r="P7" s="202"/>
      <c r="Q7" s="202"/>
      <c r="R7" s="202"/>
      <c r="S7" s="202"/>
      <c r="T7" s="202"/>
      <c r="U7" s="202"/>
      <c r="V7" s="202"/>
      <c r="W7" s="202"/>
      <c r="X7" s="202"/>
      <c r="Y7" s="202"/>
      <c r="Z7" s="202"/>
      <c r="AA7" s="202"/>
      <c r="AB7" s="202"/>
      <c r="AC7" s="202"/>
    </row>
    <row r="8" spans="1:29" ht="30" customHeight="1" x14ac:dyDescent="0.2">
      <c r="A8" s="1248">
        <v>4</v>
      </c>
      <c r="B8" s="1250" t="s">
        <v>118</v>
      </c>
      <c r="C8" s="1251"/>
      <c r="D8" s="1252"/>
      <c r="E8" s="1268" t="s">
        <v>195</v>
      </c>
      <c r="F8" s="1269"/>
      <c r="G8" s="1269"/>
      <c r="H8" s="1269"/>
      <c r="I8" s="1269"/>
      <c r="J8" s="1269"/>
      <c r="K8" s="1270"/>
      <c r="L8" s="202"/>
      <c r="M8" s="202"/>
      <c r="N8" s="202"/>
      <c r="O8" s="202"/>
      <c r="P8" s="202"/>
      <c r="Q8" s="202"/>
      <c r="R8" s="202"/>
      <c r="S8" s="202"/>
      <c r="T8" s="202"/>
      <c r="U8" s="202"/>
      <c r="V8" s="202"/>
      <c r="W8" s="202"/>
      <c r="X8" s="202"/>
      <c r="Y8" s="202"/>
      <c r="Z8" s="202"/>
      <c r="AA8" s="202"/>
      <c r="AB8" s="202"/>
      <c r="AC8" s="202"/>
    </row>
    <row r="9" spans="1:29" ht="25.5" customHeight="1" x14ac:dyDescent="0.2">
      <c r="A9" s="1249"/>
      <c r="B9" s="1253"/>
      <c r="C9" s="1254"/>
      <c r="D9" s="1255"/>
      <c r="E9" s="180" t="s">
        <v>108</v>
      </c>
      <c r="F9" s="1271"/>
      <c r="G9" s="1272"/>
      <c r="H9" s="1273"/>
      <c r="I9" s="180" t="s">
        <v>107</v>
      </c>
      <c r="J9" s="1274"/>
      <c r="K9" s="1275"/>
      <c r="L9" s="202"/>
      <c r="M9" s="202"/>
      <c r="N9" s="202"/>
      <c r="O9" s="202"/>
      <c r="P9" s="202"/>
      <c r="Q9" s="202"/>
      <c r="R9" s="202"/>
      <c r="S9" s="202"/>
      <c r="T9" s="202"/>
      <c r="U9" s="202"/>
      <c r="V9" s="202"/>
      <c r="W9" s="202"/>
      <c r="X9" s="202"/>
      <c r="Y9" s="202"/>
      <c r="Z9" s="202"/>
      <c r="AA9" s="202"/>
      <c r="AB9" s="202"/>
      <c r="AC9" s="202"/>
    </row>
    <row r="10" spans="1:29" ht="30" customHeight="1" x14ac:dyDescent="0.2">
      <c r="A10" s="179">
        <v>5</v>
      </c>
      <c r="B10" s="1240" t="s">
        <v>94</v>
      </c>
      <c r="C10" s="1241"/>
      <c r="D10" s="1242"/>
      <c r="E10" s="1243" t="s">
        <v>116</v>
      </c>
      <c r="F10" s="1244"/>
      <c r="G10" s="1244"/>
      <c r="H10" s="1244"/>
      <c r="I10" s="1244"/>
      <c r="J10" s="1244"/>
      <c r="K10" s="1245"/>
      <c r="L10" s="202"/>
      <c r="M10" s="202"/>
      <c r="N10" s="202"/>
      <c r="O10" s="202"/>
      <c r="P10" s="202"/>
      <c r="Q10" s="202"/>
      <c r="R10" s="202"/>
      <c r="S10" s="202"/>
      <c r="T10" s="202"/>
      <c r="U10" s="202"/>
      <c r="V10" s="202"/>
      <c r="W10" s="202"/>
      <c r="X10" s="202"/>
      <c r="Y10" s="202"/>
      <c r="Z10" s="202"/>
      <c r="AA10" s="202"/>
      <c r="AB10" s="202"/>
      <c r="AC10" s="202"/>
    </row>
    <row r="11" spans="1:29" ht="24" customHeight="1" x14ac:dyDescent="0.2">
      <c r="A11" s="179">
        <v>6</v>
      </c>
      <c r="B11" s="1240" t="s">
        <v>96</v>
      </c>
      <c r="C11" s="1241"/>
      <c r="D11" s="1242"/>
      <c r="E11" s="1197" t="s">
        <v>176</v>
      </c>
      <c r="F11" s="1246"/>
      <c r="G11" s="1246"/>
      <c r="H11" s="1246"/>
      <c r="I11" s="1246"/>
      <c r="J11" s="1246"/>
      <c r="K11" s="1247"/>
      <c r="L11" s="202"/>
      <c r="M11" s="202"/>
      <c r="N11" s="202"/>
      <c r="O11" s="202"/>
      <c r="P11" s="202"/>
      <c r="Q11" s="202"/>
      <c r="R11" s="202"/>
      <c r="S11" s="202"/>
      <c r="T11" s="202"/>
      <c r="U11" s="202"/>
      <c r="V11" s="202"/>
      <c r="W11" s="202"/>
      <c r="X11" s="202"/>
      <c r="Y11" s="202"/>
      <c r="Z11" s="202"/>
      <c r="AA11" s="202"/>
      <c r="AB11" s="202"/>
      <c r="AC11" s="202"/>
    </row>
    <row r="12" spans="1:29" ht="22.5" customHeight="1" x14ac:dyDescent="0.2">
      <c r="A12" s="179">
        <v>7</v>
      </c>
      <c r="B12" s="1240" t="s">
        <v>40</v>
      </c>
      <c r="C12" s="1241"/>
      <c r="D12" s="1242"/>
      <c r="E12" s="1445" t="s">
        <v>879</v>
      </c>
      <c r="F12" s="1446"/>
      <c r="G12" s="1446"/>
      <c r="H12" s="1446"/>
      <c r="I12" s="1446"/>
      <c r="J12" s="1446"/>
      <c r="K12" s="1447"/>
      <c r="L12" s="202"/>
      <c r="M12" s="202"/>
      <c r="N12" s="202"/>
      <c r="O12" s="202"/>
      <c r="P12" s="202"/>
      <c r="Q12" s="202"/>
      <c r="R12" s="202"/>
      <c r="S12" s="202"/>
      <c r="T12" s="202"/>
      <c r="U12" s="202"/>
      <c r="V12" s="202"/>
      <c r="W12" s="202"/>
      <c r="X12" s="202"/>
      <c r="Y12" s="202"/>
      <c r="Z12" s="202"/>
      <c r="AA12" s="202"/>
      <c r="AB12" s="202"/>
      <c r="AC12" s="202"/>
    </row>
    <row r="13" spans="1:29" ht="20.25" customHeight="1" x14ac:dyDescent="0.2">
      <c r="A13" s="179">
        <v>8</v>
      </c>
      <c r="B13" s="1240" t="s">
        <v>45</v>
      </c>
      <c r="C13" s="1241"/>
      <c r="D13" s="1242"/>
      <c r="E13" s="1445"/>
      <c r="F13" s="1446"/>
      <c r="G13" s="1446"/>
      <c r="H13" s="1446"/>
      <c r="I13" s="1446"/>
      <c r="J13" s="1446"/>
      <c r="K13" s="1447"/>
      <c r="L13" s="202"/>
      <c r="M13" s="202"/>
      <c r="N13" s="202"/>
      <c r="O13" s="202"/>
      <c r="P13" s="202"/>
      <c r="Q13" s="202"/>
      <c r="R13" s="202"/>
      <c r="S13" s="202"/>
      <c r="T13" s="202"/>
      <c r="U13" s="202"/>
      <c r="V13" s="202"/>
      <c r="W13" s="202"/>
      <c r="X13" s="202"/>
      <c r="Y13" s="202"/>
      <c r="Z13" s="202"/>
      <c r="AA13" s="202"/>
      <c r="AB13" s="202"/>
      <c r="AC13" s="202"/>
    </row>
    <row r="14" spans="1:29" ht="54.75" customHeight="1" thickBot="1" x14ac:dyDescent="0.25">
      <c r="A14" s="178">
        <v>9</v>
      </c>
      <c r="B14" s="1259" t="s">
        <v>31</v>
      </c>
      <c r="C14" s="1260"/>
      <c r="D14" s="1261"/>
      <c r="E14" s="1938" t="s">
        <v>332</v>
      </c>
      <c r="F14" s="1939"/>
      <c r="G14" s="1939"/>
      <c r="H14" s="1939"/>
      <c r="I14" s="1939"/>
      <c r="J14" s="1939"/>
      <c r="K14" s="1940"/>
      <c r="L14" s="202"/>
      <c r="M14" s="202"/>
      <c r="N14" s="202"/>
      <c r="O14" s="202"/>
      <c r="P14" s="202"/>
      <c r="Q14" s="202"/>
      <c r="R14" s="202"/>
      <c r="S14" s="202"/>
      <c r="T14" s="202"/>
      <c r="U14" s="202"/>
      <c r="V14" s="202"/>
      <c r="W14" s="202"/>
      <c r="X14" s="202"/>
      <c r="Y14" s="202"/>
      <c r="Z14" s="202"/>
      <c r="AA14" s="202"/>
      <c r="AB14" s="202"/>
      <c r="AC14" s="202"/>
    </row>
    <row r="15" spans="1:29" ht="15" customHeight="1" thickBot="1" x14ac:dyDescent="0.35">
      <c r="A15" s="1236"/>
      <c r="B15" s="1236"/>
      <c r="C15" s="1236"/>
      <c r="D15" s="1236"/>
      <c r="E15" s="1236"/>
      <c r="F15" s="1236"/>
      <c r="G15" s="1236"/>
      <c r="H15" s="1236"/>
      <c r="I15" s="1236"/>
      <c r="J15" s="1236"/>
      <c r="K15" s="1236"/>
      <c r="L15" s="202"/>
      <c r="M15" s="202"/>
      <c r="N15" s="202"/>
      <c r="O15" s="202"/>
      <c r="P15" s="202"/>
      <c r="Q15" s="202"/>
      <c r="R15" s="202"/>
      <c r="S15" s="202"/>
      <c r="T15" s="202"/>
      <c r="U15" s="202"/>
      <c r="V15" s="202"/>
      <c r="W15" s="202"/>
      <c r="X15" s="202"/>
      <c r="Y15" s="202"/>
      <c r="Z15" s="202"/>
      <c r="AA15" s="202"/>
      <c r="AB15" s="202"/>
      <c r="AC15" s="202"/>
    </row>
    <row r="16" spans="1:29" ht="24.75" customHeight="1" x14ac:dyDescent="0.3">
      <c r="A16" s="1237" t="s">
        <v>52</v>
      </c>
      <c r="B16" s="1238"/>
      <c r="C16" s="1238"/>
      <c r="D16" s="1238"/>
      <c r="E16" s="1238"/>
      <c r="F16" s="1238"/>
      <c r="G16" s="1238"/>
      <c r="H16" s="1238"/>
      <c r="I16" s="1238"/>
      <c r="J16" s="1238"/>
      <c r="K16" s="1239"/>
      <c r="L16" s="202"/>
      <c r="M16" s="202"/>
      <c r="N16" s="202"/>
      <c r="O16" s="202"/>
      <c r="P16" s="202"/>
      <c r="Q16" s="202"/>
      <c r="R16" s="202"/>
      <c r="S16" s="202"/>
      <c r="T16" s="202"/>
      <c r="U16" s="202"/>
      <c r="V16" s="202"/>
      <c r="W16" s="202"/>
      <c r="X16" s="202"/>
      <c r="Y16" s="202"/>
      <c r="Z16" s="202"/>
      <c r="AA16" s="202"/>
      <c r="AB16" s="202"/>
      <c r="AC16" s="202"/>
    </row>
    <row r="17" spans="1:29" ht="12.75" hidden="1" customHeight="1" x14ac:dyDescent="0.3">
      <c r="A17" s="284">
        <v>6</v>
      </c>
      <c r="B17" s="1979" t="s">
        <v>18</v>
      </c>
      <c r="C17" s="1980"/>
      <c r="D17" s="1231" t="s">
        <v>314</v>
      </c>
      <c r="E17" s="1232"/>
      <c r="F17" s="1232"/>
      <c r="G17" s="1232"/>
      <c r="H17" s="1232"/>
      <c r="I17" s="1232"/>
      <c r="J17" s="1232"/>
      <c r="K17" s="1233"/>
      <c r="L17" s="202"/>
      <c r="M17" s="202"/>
      <c r="N17" s="202"/>
      <c r="O17" s="202"/>
      <c r="P17" s="202"/>
      <c r="Q17" s="202"/>
      <c r="R17" s="202"/>
      <c r="S17" s="202"/>
      <c r="T17" s="202"/>
      <c r="U17" s="202"/>
      <c r="V17" s="202"/>
      <c r="W17" s="202"/>
      <c r="X17" s="202"/>
      <c r="Y17" s="202"/>
      <c r="Z17" s="202"/>
      <c r="AA17" s="202"/>
      <c r="AB17" s="202"/>
      <c r="AC17" s="202"/>
    </row>
    <row r="18" spans="1:29" ht="38.25" customHeight="1" x14ac:dyDescent="0.2">
      <c r="A18" s="179">
        <v>10</v>
      </c>
      <c r="B18" s="1221" t="s">
        <v>18</v>
      </c>
      <c r="C18" s="1222"/>
      <c r="D18" s="1231" t="s">
        <v>178</v>
      </c>
      <c r="E18" s="1232"/>
      <c r="F18" s="1232"/>
      <c r="G18" s="1232"/>
      <c r="H18" s="1232"/>
      <c r="I18" s="1232"/>
      <c r="J18" s="1232"/>
      <c r="K18" s="1233"/>
      <c r="L18" s="202"/>
      <c r="M18" s="202"/>
      <c r="N18" s="202"/>
      <c r="O18" s="202"/>
      <c r="P18" s="202"/>
      <c r="Q18" s="202"/>
      <c r="R18" s="202"/>
      <c r="S18" s="202"/>
      <c r="T18" s="202"/>
      <c r="U18" s="202"/>
      <c r="V18" s="202"/>
      <c r="W18" s="202"/>
      <c r="X18" s="202"/>
      <c r="Y18" s="202"/>
      <c r="Z18" s="202"/>
      <c r="AA18" s="202"/>
      <c r="AB18" s="202"/>
      <c r="AC18" s="202"/>
    </row>
    <row r="19" spans="1:29" ht="40.5" customHeight="1" thickBot="1" x14ac:dyDescent="0.25">
      <c r="A19" s="186">
        <v>11</v>
      </c>
      <c r="B19" s="1219" t="s">
        <v>53</v>
      </c>
      <c r="C19" s="1220"/>
      <c r="D19" s="952" t="s">
        <v>493</v>
      </c>
      <c r="E19" s="953"/>
      <c r="F19" s="953"/>
      <c r="G19" s="953"/>
      <c r="H19" s="953"/>
      <c r="I19" s="953"/>
      <c r="J19" s="953"/>
      <c r="K19" s="954"/>
      <c r="L19" s="202"/>
      <c r="M19" s="202"/>
      <c r="N19" s="202"/>
      <c r="O19" s="202"/>
      <c r="P19" s="202"/>
      <c r="Q19" s="202"/>
      <c r="R19" s="202"/>
      <c r="S19" s="202"/>
      <c r="T19" s="202"/>
      <c r="U19" s="202"/>
      <c r="V19" s="202"/>
      <c r="W19" s="202"/>
      <c r="X19" s="202"/>
      <c r="Y19" s="202"/>
      <c r="Z19" s="202"/>
      <c r="AA19" s="202"/>
      <c r="AB19" s="202"/>
      <c r="AC19" s="202"/>
    </row>
    <row r="20" spans="1:29" ht="15" customHeight="1" thickBot="1" x14ac:dyDescent="0.35">
      <c r="A20" s="955"/>
      <c r="B20" s="955"/>
      <c r="C20" s="955"/>
      <c r="D20" s="955"/>
      <c r="E20" s="955"/>
      <c r="F20" s="955"/>
      <c r="G20" s="955"/>
      <c r="H20" s="955"/>
      <c r="I20" s="955"/>
      <c r="J20" s="955"/>
      <c r="K20" s="955"/>
      <c r="L20" s="202"/>
      <c r="M20" s="202"/>
      <c r="N20" s="202"/>
      <c r="O20" s="202"/>
      <c r="P20" s="202"/>
      <c r="Q20" s="202"/>
      <c r="R20" s="202"/>
      <c r="S20" s="202"/>
      <c r="T20" s="202"/>
      <c r="U20" s="202"/>
      <c r="V20" s="202"/>
      <c r="W20" s="202"/>
      <c r="X20" s="202"/>
      <c r="Y20" s="202"/>
      <c r="Z20" s="202"/>
      <c r="AA20" s="202"/>
      <c r="AB20" s="202"/>
      <c r="AC20" s="202"/>
    </row>
    <row r="21" spans="1:29" ht="23.25" customHeight="1" x14ac:dyDescent="0.3">
      <c r="A21" s="187">
        <v>12</v>
      </c>
      <c r="B21" s="1234" t="s">
        <v>43</v>
      </c>
      <c r="C21" s="1235"/>
      <c r="D21" s="958" t="s">
        <v>92</v>
      </c>
      <c r="E21" s="959"/>
      <c r="F21" s="959"/>
      <c r="G21" s="959"/>
      <c r="H21" s="959"/>
      <c r="I21" s="959"/>
      <c r="J21" s="959"/>
      <c r="K21" s="960"/>
      <c r="L21" s="202"/>
      <c r="M21" s="202"/>
      <c r="N21" s="202"/>
      <c r="O21" s="202"/>
      <c r="P21" s="202"/>
      <c r="Q21" s="202"/>
      <c r="R21" s="202"/>
      <c r="S21" s="202"/>
      <c r="T21" s="202"/>
      <c r="U21" s="202"/>
      <c r="V21" s="202"/>
      <c r="W21" s="202"/>
      <c r="X21" s="202"/>
      <c r="Y21" s="202"/>
      <c r="Z21" s="202"/>
      <c r="AA21" s="202"/>
      <c r="AB21" s="202"/>
      <c r="AC21" s="202"/>
    </row>
    <row r="22" spans="1:29" ht="30" customHeight="1" x14ac:dyDescent="0.2">
      <c r="A22" s="188">
        <v>13</v>
      </c>
      <c r="B22" s="1221" t="s">
        <v>44</v>
      </c>
      <c r="C22" s="1222"/>
      <c r="D22" s="1223" t="s">
        <v>318</v>
      </c>
      <c r="E22" s="1224"/>
      <c r="F22" s="1224"/>
      <c r="G22" s="1224"/>
      <c r="H22" s="1224"/>
      <c r="I22" s="1224"/>
      <c r="J22" s="1224"/>
      <c r="K22" s="1225"/>
      <c r="L22" s="202"/>
      <c r="M22" s="202"/>
      <c r="N22" s="202"/>
      <c r="O22" s="202"/>
      <c r="P22" s="202"/>
      <c r="Q22" s="202"/>
      <c r="R22" s="202"/>
      <c r="S22" s="202"/>
      <c r="T22" s="202"/>
      <c r="U22" s="202"/>
      <c r="V22" s="202"/>
      <c r="W22" s="202"/>
      <c r="X22" s="202"/>
      <c r="Y22" s="202"/>
      <c r="Z22" s="202"/>
      <c r="AA22" s="202"/>
      <c r="AB22" s="202"/>
      <c r="AC22" s="202"/>
    </row>
    <row r="23" spans="1:29" ht="58.5" customHeight="1" x14ac:dyDescent="0.2">
      <c r="A23" s="188">
        <v>14</v>
      </c>
      <c r="B23" s="1221" t="s">
        <v>2</v>
      </c>
      <c r="C23" s="1222"/>
      <c r="D23" s="1223" t="s">
        <v>317</v>
      </c>
      <c r="E23" s="1224"/>
      <c r="F23" s="1224"/>
      <c r="G23" s="1224"/>
      <c r="H23" s="1224"/>
      <c r="I23" s="1224"/>
      <c r="J23" s="1224"/>
      <c r="K23" s="1225"/>
      <c r="L23" s="202"/>
      <c r="M23" s="202"/>
      <c r="N23" s="202"/>
      <c r="O23" s="202"/>
      <c r="P23" s="202"/>
      <c r="Q23" s="202"/>
      <c r="R23" s="202"/>
      <c r="S23" s="202"/>
      <c r="T23" s="202"/>
      <c r="U23" s="202"/>
      <c r="V23" s="202"/>
      <c r="W23" s="202"/>
      <c r="X23" s="202"/>
      <c r="Y23" s="202"/>
      <c r="Z23" s="202"/>
      <c r="AA23" s="202"/>
      <c r="AB23" s="202"/>
      <c r="AC23" s="202"/>
    </row>
    <row r="24" spans="1:29" ht="78.75" customHeight="1" x14ac:dyDescent="0.2">
      <c r="A24" s="188">
        <v>15</v>
      </c>
      <c r="B24" s="1221" t="s">
        <v>54</v>
      </c>
      <c r="C24" s="1222"/>
      <c r="D24" s="1223" t="s">
        <v>880</v>
      </c>
      <c r="E24" s="1224"/>
      <c r="F24" s="1224"/>
      <c r="G24" s="1224"/>
      <c r="H24" s="1224"/>
      <c r="I24" s="1224"/>
      <c r="J24" s="1224"/>
      <c r="K24" s="1225"/>
      <c r="L24" s="202"/>
      <c r="M24" s="202"/>
      <c r="N24" s="202"/>
      <c r="O24" s="202"/>
      <c r="P24" s="202"/>
      <c r="Q24" s="202"/>
      <c r="R24" s="202"/>
      <c r="S24" s="202"/>
      <c r="T24" s="202"/>
      <c r="U24" s="202"/>
      <c r="V24" s="202"/>
      <c r="W24" s="202"/>
      <c r="X24" s="202"/>
      <c r="Y24" s="202"/>
      <c r="Z24" s="202"/>
      <c r="AA24" s="202"/>
      <c r="AB24" s="202"/>
      <c r="AC24" s="202"/>
    </row>
    <row r="25" spans="1:29" ht="279.75" customHeight="1" x14ac:dyDescent="0.2">
      <c r="A25" s="188">
        <v>16</v>
      </c>
      <c r="B25" s="1221" t="s">
        <v>120</v>
      </c>
      <c r="C25" s="1222"/>
      <c r="D25" s="1223" t="s">
        <v>881</v>
      </c>
      <c r="E25" s="1224"/>
      <c r="F25" s="1224"/>
      <c r="G25" s="1224"/>
      <c r="H25" s="1224"/>
      <c r="I25" s="1224"/>
      <c r="J25" s="1224"/>
      <c r="K25" s="1225"/>
      <c r="L25" s="202"/>
      <c r="M25" s="202"/>
      <c r="N25" s="202"/>
      <c r="O25" s="202"/>
      <c r="P25" s="202"/>
      <c r="Q25" s="202"/>
      <c r="R25" s="202"/>
      <c r="S25" s="202"/>
      <c r="T25" s="202"/>
      <c r="U25" s="202"/>
      <c r="V25" s="202"/>
      <c r="W25" s="202"/>
      <c r="X25" s="202"/>
      <c r="Y25" s="202"/>
      <c r="Z25" s="202"/>
      <c r="AA25" s="202"/>
      <c r="AB25" s="202"/>
      <c r="AC25" s="202"/>
    </row>
    <row r="26" spans="1:29" ht="164.25" customHeight="1" x14ac:dyDescent="0.2">
      <c r="A26" s="188">
        <v>17</v>
      </c>
      <c r="B26" s="1221" t="s">
        <v>133</v>
      </c>
      <c r="C26" s="1222"/>
      <c r="D26" s="1223" t="s">
        <v>882</v>
      </c>
      <c r="E26" s="1224"/>
      <c r="F26" s="1224"/>
      <c r="G26" s="1224"/>
      <c r="H26" s="1224"/>
      <c r="I26" s="1224"/>
      <c r="J26" s="1224"/>
      <c r="K26" s="1225"/>
      <c r="L26" s="202"/>
      <c r="M26" s="202"/>
      <c r="N26" s="202"/>
      <c r="O26" s="202"/>
      <c r="P26" s="202"/>
      <c r="Q26" s="202"/>
      <c r="R26" s="202"/>
      <c r="S26" s="202"/>
      <c r="T26" s="202"/>
      <c r="U26" s="202"/>
      <c r="V26" s="202"/>
      <c r="W26" s="202"/>
      <c r="X26" s="202"/>
      <c r="Y26" s="202"/>
      <c r="Z26" s="202"/>
      <c r="AA26" s="202"/>
      <c r="AB26" s="202"/>
      <c r="AC26" s="202"/>
    </row>
    <row r="27" spans="1:29" ht="95.25" customHeight="1" thickBot="1" x14ac:dyDescent="0.25">
      <c r="A27" s="186">
        <v>18</v>
      </c>
      <c r="B27" s="1226" t="s">
        <v>134</v>
      </c>
      <c r="C27" s="1227"/>
      <c r="D27" s="952" t="s">
        <v>883</v>
      </c>
      <c r="E27" s="953"/>
      <c r="F27" s="953"/>
      <c r="G27" s="953"/>
      <c r="H27" s="953"/>
      <c r="I27" s="953"/>
      <c r="J27" s="953"/>
      <c r="K27" s="954"/>
      <c r="L27" s="202"/>
      <c r="M27" s="202"/>
      <c r="N27" s="202"/>
      <c r="O27" s="202"/>
      <c r="P27" s="202"/>
      <c r="Q27" s="202"/>
      <c r="R27" s="202"/>
      <c r="S27" s="202"/>
      <c r="T27" s="202"/>
      <c r="U27" s="202"/>
      <c r="V27" s="202"/>
      <c r="W27" s="202"/>
      <c r="X27" s="202"/>
      <c r="Y27" s="202"/>
      <c r="Z27" s="202"/>
      <c r="AA27" s="202"/>
      <c r="AB27" s="202"/>
      <c r="AC27" s="202"/>
    </row>
    <row r="28" spans="1:29" ht="15.75" customHeight="1" thickBot="1" x14ac:dyDescent="0.35">
      <c r="A28" s="955"/>
      <c r="B28" s="955"/>
      <c r="C28" s="955"/>
      <c r="D28" s="955"/>
      <c r="E28" s="955"/>
      <c r="F28" s="955"/>
      <c r="G28" s="955"/>
      <c r="H28" s="955"/>
      <c r="I28" s="955"/>
      <c r="J28" s="955"/>
      <c r="K28" s="955"/>
      <c r="L28" s="202"/>
      <c r="M28" s="202"/>
      <c r="N28" s="202"/>
      <c r="O28" s="202"/>
      <c r="P28" s="202"/>
      <c r="Q28" s="202"/>
      <c r="R28" s="202"/>
      <c r="S28" s="202"/>
      <c r="T28" s="202"/>
      <c r="U28" s="202"/>
      <c r="V28" s="202"/>
      <c r="W28" s="202"/>
      <c r="X28" s="202"/>
      <c r="Y28" s="202"/>
      <c r="Z28" s="202"/>
      <c r="AA28" s="202"/>
      <c r="AB28" s="202"/>
      <c r="AC28" s="202"/>
    </row>
    <row r="29" spans="1:29" ht="30" customHeight="1" x14ac:dyDescent="0.2">
      <c r="A29" s="187">
        <v>19</v>
      </c>
      <c r="B29" s="1212" t="s">
        <v>7</v>
      </c>
      <c r="C29" s="1213"/>
      <c r="D29" s="963" t="s">
        <v>884</v>
      </c>
      <c r="E29" s="964"/>
      <c r="F29" s="964"/>
      <c r="G29" s="964"/>
      <c r="H29" s="964"/>
      <c r="I29" s="964"/>
      <c r="J29" s="964"/>
      <c r="K29" s="965"/>
      <c r="L29" s="202"/>
      <c r="M29" s="202"/>
      <c r="N29" s="202"/>
      <c r="O29" s="202"/>
      <c r="P29" s="202"/>
      <c r="Q29" s="202"/>
      <c r="R29" s="202"/>
      <c r="S29" s="202"/>
      <c r="T29" s="202"/>
      <c r="U29" s="202"/>
      <c r="V29" s="202"/>
      <c r="W29" s="202"/>
      <c r="X29" s="202"/>
      <c r="Y29" s="202"/>
      <c r="Z29" s="202"/>
      <c r="AA29" s="202"/>
      <c r="AB29" s="202"/>
      <c r="AC29" s="202"/>
    </row>
    <row r="30" spans="1:29" ht="259.5" customHeight="1" x14ac:dyDescent="0.2">
      <c r="A30" s="188">
        <v>20</v>
      </c>
      <c r="B30" s="1217" t="s">
        <v>14</v>
      </c>
      <c r="C30" s="1218"/>
      <c r="D30" s="968" t="s">
        <v>885</v>
      </c>
      <c r="E30" s="969"/>
      <c r="F30" s="969"/>
      <c r="G30" s="969"/>
      <c r="H30" s="969"/>
      <c r="I30" s="969"/>
      <c r="J30" s="969"/>
      <c r="K30" s="970"/>
      <c r="L30" s="202"/>
      <c r="M30" s="202"/>
      <c r="N30" s="202"/>
      <c r="O30" s="202"/>
      <c r="P30" s="202"/>
      <c r="Q30" s="202"/>
      <c r="R30" s="202"/>
      <c r="S30" s="202"/>
      <c r="T30" s="202"/>
      <c r="U30" s="202"/>
      <c r="V30" s="202"/>
      <c r="W30" s="202"/>
      <c r="X30" s="202"/>
      <c r="Y30" s="202"/>
      <c r="Z30" s="202"/>
      <c r="AA30" s="202"/>
      <c r="AB30" s="202"/>
      <c r="AC30" s="202"/>
    </row>
    <row r="31" spans="1:29" ht="96" customHeight="1" thickBot="1" x14ac:dyDescent="0.25">
      <c r="A31" s="189">
        <v>21</v>
      </c>
      <c r="B31" s="1219" t="s">
        <v>26</v>
      </c>
      <c r="C31" s="1220"/>
      <c r="D31" s="978" t="s">
        <v>1000</v>
      </c>
      <c r="E31" s="979"/>
      <c r="F31" s="979"/>
      <c r="G31" s="979"/>
      <c r="H31" s="979"/>
      <c r="I31" s="979"/>
      <c r="J31" s="979"/>
      <c r="K31" s="980"/>
      <c r="L31" s="202"/>
      <c r="M31" s="202"/>
      <c r="N31" s="202"/>
      <c r="O31" s="202"/>
      <c r="P31" s="202"/>
      <c r="Q31" s="202"/>
      <c r="R31" s="202"/>
      <c r="S31" s="202"/>
      <c r="T31" s="202"/>
      <c r="U31" s="202"/>
      <c r="V31" s="202"/>
      <c r="W31" s="202"/>
      <c r="X31" s="202"/>
      <c r="Y31" s="202"/>
      <c r="Z31" s="202"/>
      <c r="AA31" s="202"/>
      <c r="AB31" s="202"/>
      <c r="AC31" s="202"/>
    </row>
    <row r="32" spans="1:29" ht="14.45" thickBot="1" x14ac:dyDescent="0.35">
      <c r="A32" s="955"/>
      <c r="B32" s="955"/>
      <c r="C32" s="955"/>
      <c r="D32" s="955"/>
      <c r="E32" s="955"/>
      <c r="F32" s="955"/>
      <c r="G32" s="955"/>
      <c r="H32" s="955"/>
      <c r="I32" s="955"/>
      <c r="J32" s="955"/>
      <c r="K32" s="955"/>
      <c r="L32" s="202"/>
      <c r="M32" s="202"/>
      <c r="N32" s="202"/>
      <c r="O32" s="202"/>
      <c r="P32" s="202"/>
      <c r="Q32" s="202"/>
      <c r="R32" s="202"/>
      <c r="S32" s="202"/>
      <c r="T32" s="202"/>
      <c r="U32" s="202"/>
      <c r="V32" s="202"/>
      <c r="W32" s="202"/>
      <c r="X32" s="202"/>
      <c r="Y32" s="202"/>
      <c r="Z32" s="202"/>
      <c r="AA32" s="202"/>
      <c r="AB32" s="202"/>
      <c r="AC32" s="202"/>
    </row>
    <row r="33" spans="1:29" ht="52.5" customHeight="1" x14ac:dyDescent="0.2">
      <c r="A33" s="490">
        <v>22</v>
      </c>
      <c r="B33" s="1212" t="s">
        <v>55</v>
      </c>
      <c r="C33" s="1213"/>
      <c r="D33" s="1201" t="s">
        <v>141</v>
      </c>
      <c r="E33" s="1211"/>
      <c r="F33" s="1214" t="s">
        <v>886</v>
      </c>
      <c r="G33" s="1215"/>
      <c r="H33" s="1201" t="s">
        <v>109</v>
      </c>
      <c r="I33" s="1211"/>
      <c r="J33" s="1214" t="s">
        <v>196</v>
      </c>
      <c r="K33" s="1216"/>
      <c r="L33" s="202"/>
      <c r="M33" s="202"/>
      <c r="N33" s="202"/>
      <c r="O33" s="202"/>
      <c r="P33" s="202"/>
      <c r="Q33" s="202"/>
      <c r="R33" s="202"/>
      <c r="S33" s="202"/>
      <c r="T33" s="202"/>
      <c r="U33" s="202"/>
      <c r="V33" s="202"/>
      <c r="W33" s="202"/>
      <c r="X33" s="202"/>
      <c r="Y33" s="202"/>
      <c r="Z33" s="202"/>
      <c r="AA33" s="202"/>
      <c r="AB33" s="202"/>
      <c r="AC33" s="202"/>
    </row>
    <row r="34" spans="1:29" ht="39" customHeight="1" thickBot="1" x14ac:dyDescent="0.25">
      <c r="A34" s="186">
        <v>23</v>
      </c>
      <c r="B34" s="1208" t="s">
        <v>121</v>
      </c>
      <c r="C34" s="1209"/>
      <c r="D34" s="978" t="s">
        <v>144</v>
      </c>
      <c r="E34" s="979"/>
      <c r="F34" s="979"/>
      <c r="G34" s="979"/>
      <c r="H34" s="979"/>
      <c r="I34" s="979"/>
      <c r="J34" s="979"/>
      <c r="K34" s="980"/>
      <c r="L34" s="202"/>
      <c r="M34" s="202"/>
      <c r="N34" s="202"/>
      <c r="O34" s="202"/>
      <c r="P34" s="202"/>
      <c r="Q34" s="202"/>
      <c r="R34" s="202"/>
      <c r="S34" s="202"/>
      <c r="T34" s="202"/>
      <c r="U34" s="202"/>
      <c r="V34" s="202"/>
      <c r="W34" s="202"/>
      <c r="X34" s="202"/>
      <c r="Y34" s="202"/>
      <c r="Z34" s="202"/>
      <c r="AA34" s="202"/>
      <c r="AB34" s="202"/>
      <c r="AC34" s="202"/>
    </row>
    <row r="35" spans="1:29" ht="15" customHeight="1" thickBot="1" x14ac:dyDescent="0.25">
      <c r="A35" s="955"/>
      <c r="B35" s="955"/>
      <c r="C35" s="955"/>
      <c r="D35" s="955"/>
      <c r="E35" s="955"/>
      <c r="F35" s="955"/>
      <c r="G35" s="955"/>
      <c r="H35" s="955"/>
      <c r="I35" s="955"/>
      <c r="J35" s="955"/>
      <c r="K35" s="955"/>
      <c r="L35" s="202"/>
      <c r="M35" s="202"/>
      <c r="N35" s="202"/>
      <c r="O35" s="202"/>
      <c r="P35" s="202"/>
      <c r="Q35" s="202"/>
      <c r="R35" s="202"/>
      <c r="S35" s="202"/>
      <c r="T35" s="202"/>
      <c r="U35" s="202"/>
      <c r="V35" s="202"/>
      <c r="W35" s="202"/>
      <c r="X35" s="202"/>
      <c r="Y35" s="202"/>
      <c r="Z35" s="202"/>
      <c r="AA35" s="202"/>
      <c r="AB35" s="202"/>
      <c r="AC35" s="202"/>
    </row>
    <row r="36" spans="1:29" ht="30" customHeight="1" x14ac:dyDescent="0.2">
      <c r="A36" s="1210" t="s">
        <v>29</v>
      </c>
      <c r="B36" s="1202"/>
      <c r="C36" s="1211"/>
      <c r="D36" s="191">
        <v>2015</v>
      </c>
      <c r="E36" s="191">
        <v>2016</v>
      </c>
      <c r="F36" s="191">
        <v>2017</v>
      </c>
      <c r="G36" s="191" t="s">
        <v>310</v>
      </c>
      <c r="H36" s="191" t="s">
        <v>310</v>
      </c>
      <c r="I36" s="191" t="s">
        <v>310</v>
      </c>
      <c r="J36" s="191" t="s">
        <v>310</v>
      </c>
      <c r="K36" s="192" t="s">
        <v>101</v>
      </c>
      <c r="L36" s="202"/>
      <c r="M36" s="202"/>
      <c r="N36" s="202"/>
      <c r="O36" s="202"/>
      <c r="P36" s="202"/>
      <c r="Q36" s="202"/>
      <c r="R36" s="202"/>
      <c r="S36" s="202"/>
      <c r="T36" s="202"/>
      <c r="U36" s="202"/>
      <c r="V36" s="202"/>
      <c r="W36" s="202"/>
      <c r="X36" s="202"/>
      <c r="Y36" s="202"/>
      <c r="Z36" s="202"/>
      <c r="AA36" s="202"/>
      <c r="AB36" s="202"/>
      <c r="AC36" s="202"/>
    </row>
    <row r="37" spans="1:29" ht="37.5" customHeight="1" x14ac:dyDescent="0.2">
      <c r="A37" s="188">
        <v>24</v>
      </c>
      <c r="B37" s="1070" t="s">
        <v>28</v>
      </c>
      <c r="C37" s="1070"/>
      <c r="D37" s="499">
        <v>0</v>
      </c>
      <c r="E37" s="194">
        <v>1100000</v>
      </c>
      <c r="F37" s="194">
        <v>4786610.55</v>
      </c>
      <c r="G37" s="194"/>
      <c r="H37" s="194"/>
      <c r="I37" s="194"/>
      <c r="J37" s="194"/>
      <c r="K37" s="195">
        <f>SUM(D37:J37)</f>
        <v>5886610.5499999998</v>
      </c>
      <c r="L37" s="202"/>
      <c r="M37" s="202"/>
      <c r="N37" s="202"/>
      <c r="O37" s="202"/>
      <c r="P37" s="202"/>
      <c r="Q37" s="202"/>
      <c r="R37" s="202"/>
      <c r="S37" s="202"/>
      <c r="T37" s="202"/>
      <c r="U37" s="202"/>
      <c r="V37" s="202"/>
      <c r="W37" s="202"/>
      <c r="X37" s="202"/>
      <c r="Y37" s="202"/>
      <c r="Z37" s="202"/>
      <c r="AA37" s="202"/>
      <c r="AB37" s="202"/>
      <c r="AC37" s="202"/>
    </row>
    <row r="38" spans="1:29" ht="40.5" customHeight="1" x14ac:dyDescent="0.2">
      <c r="A38" s="188">
        <v>25</v>
      </c>
      <c r="B38" s="1070" t="s">
        <v>27</v>
      </c>
      <c r="C38" s="1070"/>
      <c r="D38" s="499">
        <v>0</v>
      </c>
      <c r="E38" s="194">
        <v>1100000</v>
      </c>
      <c r="F38" s="194">
        <v>4786610.55</v>
      </c>
      <c r="G38" s="194"/>
      <c r="H38" s="194"/>
      <c r="I38" s="194"/>
      <c r="J38" s="194"/>
      <c r="K38" s="195">
        <f>SUM(D38:J38)</f>
        <v>5886610.5499999998</v>
      </c>
      <c r="L38" s="202"/>
      <c r="M38" s="202"/>
      <c r="N38" s="202"/>
      <c r="O38" s="202"/>
      <c r="P38" s="202"/>
      <c r="Q38" s="202"/>
      <c r="R38" s="202"/>
      <c r="S38" s="202"/>
      <c r="T38" s="202"/>
      <c r="U38" s="202"/>
      <c r="V38" s="202"/>
      <c r="W38" s="202"/>
      <c r="X38" s="202"/>
      <c r="Y38" s="202"/>
      <c r="Z38" s="202"/>
      <c r="AA38" s="202"/>
      <c r="AB38" s="202"/>
      <c r="AC38" s="202"/>
    </row>
    <row r="39" spans="1:29" ht="36.75" customHeight="1" x14ac:dyDescent="0.2">
      <c r="A39" s="188">
        <v>26</v>
      </c>
      <c r="B39" s="1070" t="s">
        <v>22</v>
      </c>
      <c r="C39" s="1070"/>
      <c r="D39" s="499">
        <v>0</v>
      </c>
      <c r="E39" s="194">
        <f>E38*0.85</f>
        <v>935000</v>
      </c>
      <c r="F39" s="194">
        <f>F38*0.85</f>
        <v>4068618.9674999998</v>
      </c>
      <c r="G39" s="194"/>
      <c r="H39" s="194"/>
      <c r="I39" s="194"/>
      <c r="J39" s="194"/>
      <c r="K39" s="195">
        <f>SUM(D39:J39)</f>
        <v>5003618.9674999993</v>
      </c>
      <c r="L39" s="202"/>
      <c r="M39" s="202"/>
      <c r="N39" s="202"/>
      <c r="O39" s="202"/>
      <c r="P39" s="202"/>
      <c r="Q39" s="202"/>
      <c r="R39" s="202"/>
      <c r="S39" s="202"/>
      <c r="T39" s="202"/>
      <c r="U39" s="202"/>
      <c r="V39" s="202"/>
      <c r="W39" s="202"/>
      <c r="X39" s="202"/>
      <c r="Y39" s="202"/>
      <c r="Z39" s="202"/>
      <c r="AA39" s="202"/>
      <c r="AB39" s="202"/>
      <c r="AC39" s="202"/>
    </row>
    <row r="40" spans="1:29" ht="38.25" customHeight="1" thickBot="1" x14ac:dyDescent="0.25">
      <c r="A40" s="186">
        <v>27</v>
      </c>
      <c r="B40" s="1071" t="s">
        <v>56</v>
      </c>
      <c r="C40" s="1071"/>
      <c r="D40" s="99" t="str">
        <f t="shared" ref="D40:K40" si="0">IF(D39=0,"",D39/D38*100)</f>
        <v/>
      </c>
      <c r="E40" s="99">
        <f t="shared" si="0"/>
        <v>85</v>
      </c>
      <c r="F40" s="99">
        <f t="shared" si="0"/>
        <v>85</v>
      </c>
      <c r="G40" s="99" t="str">
        <f t="shared" si="0"/>
        <v/>
      </c>
      <c r="H40" s="99" t="str">
        <f t="shared" si="0"/>
        <v/>
      </c>
      <c r="I40" s="99" t="str">
        <f t="shared" si="0"/>
        <v/>
      </c>
      <c r="J40" s="99" t="str">
        <f t="shared" si="0"/>
        <v/>
      </c>
      <c r="K40" s="99">
        <f t="shared" si="0"/>
        <v>84.999999999999986</v>
      </c>
      <c r="L40" s="202"/>
      <c r="M40" s="202"/>
      <c r="N40" s="202"/>
      <c r="O40" s="202"/>
      <c r="P40" s="202"/>
      <c r="Q40" s="202"/>
      <c r="R40" s="202"/>
      <c r="S40" s="202"/>
      <c r="T40" s="202"/>
      <c r="U40" s="202"/>
      <c r="V40" s="202"/>
      <c r="W40" s="202"/>
      <c r="X40" s="202"/>
      <c r="Y40" s="202"/>
      <c r="Z40" s="202"/>
      <c r="AA40" s="202"/>
      <c r="AB40" s="202"/>
      <c r="AC40" s="202"/>
    </row>
    <row r="41" spans="1:29" ht="13.5" thickBot="1" x14ac:dyDescent="0.25">
      <c r="A41" s="1190"/>
      <c r="B41" s="1190"/>
      <c r="C41" s="1190"/>
      <c r="D41" s="1190"/>
      <c r="E41" s="1190"/>
      <c r="F41" s="1190"/>
      <c r="G41" s="1190"/>
      <c r="H41" s="1190"/>
      <c r="I41" s="1190"/>
      <c r="J41" s="1190"/>
      <c r="K41" s="1190"/>
      <c r="L41" s="202"/>
      <c r="M41" s="202"/>
      <c r="N41" s="202"/>
      <c r="O41" s="202"/>
      <c r="P41" s="202"/>
      <c r="Q41" s="202"/>
      <c r="R41" s="202"/>
      <c r="S41" s="202"/>
      <c r="T41" s="202"/>
      <c r="U41" s="202"/>
      <c r="V41" s="202"/>
      <c r="W41" s="202"/>
      <c r="X41" s="202"/>
      <c r="Y41" s="202"/>
      <c r="Z41" s="202"/>
      <c r="AA41" s="202"/>
      <c r="AB41" s="202"/>
      <c r="AC41" s="202"/>
    </row>
    <row r="42" spans="1:29" ht="30" customHeight="1" x14ac:dyDescent="0.2">
      <c r="A42" s="1199">
        <v>28</v>
      </c>
      <c r="B42" s="1201" t="s">
        <v>57</v>
      </c>
      <c r="C42" s="1202"/>
      <c r="D42" s="1202"/>
      <c r="E42" s="1202"/>
      <c r="F42" s="1202"/>
      <c r="G42" s="1202"/>
      <c r="H42" s="1202"/>
      <c r="I42" s="1202"/>
      <c r="J42" s="1202"/>
      <c r="K42" s="1203"/>
      <c r="L42" s="202"/>
      <c r="M42" s="202"/>
      <c r="N42" s="202"/>
      <c r="O42" s="202"/>
      <c r="P42" s="202"/>
      <c r="Q42" s="202"/>
      <c r="R42" s="202"/>
      <c r="S42" s="202"/>
      <c r="T42" s="202"/>
      <c r="U42" s="202"/>
      <c r="V42" s="202"/>
      <c r="W42" s="202"/>
      <c r="X42" s="202"/>
      <c r="Y42" s="202"/>
      <c r="Z42" s="202"/>
      <c r="AA42" s="202"/>
      <c r="AB42" s="202"/>
      <c r="AC42" s="202"/>
    </row>
    <row r="43" spans="1:29" ht="30" customHeight="1" x14ac:dyDescent="0.2">
      <c r="A43" s="1200"/>
      <c r="B43" s="1204" t="s">
        <v>8</v>
      </c>
      <c r="C43" s="1205"/>
      <c r="D43" s="1204" t="s">
        <v>58</v>
      </c>
      <c r="E43" s="1206"/>
      <c r="F43" s="1206"/>
      <c r="G43" s="1206"/>
      <c r="H43" s="1206"/>
      <c r="I43" s="1205"/>
      <c r="J43" s="1204" t="s">
        <v>59</v>
      </c>
      <c r="K43" s="1207"/>
      <c r="L43" s="202"/>
      <c r="M43" s="202"/>
      <c r="N43" s="202"/>
      <c r="O43" s="202"/>
      <c r="P43" s="202"/>
      <c r="Q43" s="202"/>
      <c r="R43" s="202"/>
      <c r="S43" s="202"/>
      <c r="T43" s="202"/>
      <c r="U43" s="202"/>
      <c r="V43" s="202"/>
      <c r="W43" s="202"/>
      <c r="X43" s="202"/>
      <c r="Y43" s="202"/>
      <c r="Z43" s="202"/>
      <c r="AA43" s="202"/>
      <c r="AB43" s="202"/>
      <c r="AC43" s="202"/>
    </row>
    <row r="44" spans="1:29" ht="35.25" customHeight="1" x14ac:dyDescent="0.2">
      <c r="A44" s="1200"/>
      <c r="B44" s="1952" t="s">
        <v>888</v>
      </c>
      <c r="C44" s="1953"/>
      <c r="D44" s="1952" t="s">
        <v>889</v>
      </c>
      <c r="E44" s="1954"/>
      <c r="F44" s="1954"/>
      <c r="G44" s="1954"/>
      <c r="H44" s="1954"/>
      <c r="I44" s="1953"/>
      <c r="J44" s="2141">
        <v>1477483.05</v>
      </c>
      <c r="K44" s="2142"/>
      <c r="L44" s="202"/>
      <c r="M44" s="202"/>
      <c r="N44" s="202"/>
      <c r="O44" s="202"/>
      <c r="P44" s="202"/>
      <c r="Q44" s="202"/>
      <c r="R44" s="202"/>
      <c r="S44" s="202"/>
      <c r="T44" s="202"/>
      <c r="U44" s="202"/>
      <c r="V44" s="202"/>
      <c r="W44" s="202"/>
      <c r="X44" s="202"/>
      <c r="Y44" s="202"/>
      <c r="Z44" s="202"/>
      <c r="AA44" s="202"/>
      <c r="AB44" s="202"/>
      <c r="AC44" s="202"/>
    </row>
    <row r="45" spans="1:29" ht="36" customHeight="1" x14ac:dyDescent="0.2">
      <c r="A45" s="1200"/>
      <c r="B45" s="1952" t="s">
        <v>890</v>
      </c>
      <c r="C45" s="1953"/>
      <c r="D45" s="1952" t="s">
        <v>891</v>
      </c>
      <c r="E45" s="1954"/>
      <c r="F45" s="1954"/>
      <c r="G45" s="1954"/>
      <c r="H45" s="1954"/>
      <c r="I45" s="1953"/>
      <c r="J45" s="2141">
        <v>937687.5</v>
      </c>
      <c r="K45" s="2142"/>
      <c r="L45" s="202"/>
      <c r="M45" s="202"/>
      <c r="N45" s="202"/>
      <c r="O45" s="202"/>
      <c r="P45" s="202"/>
      <c r="Q45" s="202"/>
      <c r="R45" s="202"/>
      <c r="S45" s="202"/>
      <c r="T45" s="202"/>
      <c r="U45" s="202"/>
      <c r="V45" s="202"/>
      <c r="W45" s="202"/>
      <c r="X45" s="202"/>
      <c r="Y45" s="202"/>
      <c r="Z45" s="202"/>
      <c r="AA45" s="202"/>
      <c r="AB45" s="202"/>
      <c r="AC45" s="202"/>
    </row>
    <row r="46" spans="1:29" ht="43.5" customHeight="1" x14ac:dyDescent="0.2">
      <c r="A46" s="1200"/>
      <c r="B46" s="1445" t="s">
        <v>892</v>
      </c>
      <c r="C46" s="1951"/>
      <c r="D46" s="1952" t="s">
        <v>893</v>
      </c>
      <c r="E46" s="1954"/>
      <c r="F46" s="1954"/>
      <c r="G46" s="1954"/>
      <c r="H46" s="1954"/>
      <c r="I46" s="1953"/>
      <c r="J46" s="1195">
        <v>3471440</v>
      </c>
      <c r="K46" s="1196"/>
      <c r="L46" s="202"/>
      <c r="M46" s="202"/>
      <c r="N46" s="202"/>
      <c r="O46" s="202"/>
      <c r="P46" s="202"/>
      <c r="Q46" s="202"/>
      <c r="R46" s="202"/>
      <c r="S46" s="202"/>
      <c r="T46" s="202"/>
      <c r="U46" s="202"/>
      <c r="V46" s="202"/>
      <c r="W46" s="202"/>
      <c r="X46" s="202"/>
      <c r="Y46" s="202"/>
      <c r="Z46" s="202"/>
      <c r="AA46" s="202"/>
      <c r="AB46" s="202"/>
      <c r="AC46" s="202"/>
    </row>
    <row r="47" spans="1:29" ht="26.25" customHeight="1" x14ac:dyDescent="0.2">
      <c r="A47" s="1200"/>
      <c r="B47" s="2143" t="s">
        <v>894</v>
      </c>
      <c r="C47" s="2144"/>
      <c r="D47" s="2144"/>
      <c r="E47" s="2144"/>
      <c r="F47" s="2144"/>
      <c r="G47" s="2144"/>
      <c r="H47" s="2144"/>
      <c r="I47" s="2145"/>
      <c r="J47" s="1195">
        <f>SUM(J44:K46)</f>
        <v>5886610.5499999998</v>
      </c>
      <c r="K47" s="2146"/>
      <c r="L47" s="202"/>
      <c r="M47" s="202"/>
      <c r="N47" s="202"/>
      <c r="O47" s="202"/>
      <c r="P47" s="202"/>
      <c r="Q47" s="202"/>
      <c r="R47" s="202"/>
      <c r="S47" s="202"/>
      <c r="T47" s="202"/>
      <c r="U47" s="202"/>
      <c r="V47" s="202"/>
      <c r="W47" s="202"/>
      <c r="X47" s="202"/>
      <c r="Y47" s="202"/>
      <c r="Z47" s="202"/>
      <c r="AA47" s="202"/>
      <c r="AB47" s="202"/>
      <c r="AC47" s="202"/>
    </row>
    <row r="48" spans="1:29" ht="15" customHeight="1" thickBot="1" x14ac:dyDescent="0.25">
      <c r="A48" s="1190"/>
      <c r="B48" s="1190"/>
      <c r="C48" s="1190"/>
      <c r="D48" s="1190"/>
      <c r="E48" s="1190"/>
      <c r="F48" s="1190"/>
      <c r="G48" s="1190"/>
      <c r="H48" s="1190"/>
      <c r="I48" s="1190"/>
      <c r="J48" s="1190"/>
      <c r="K48" s="1190"/>
      <c r="L48" s="202"/>
      <c r="M48" s="202"/>
      <c r="N48" s="202"/>
      <c r="O48" s="202"/>
      <c r="P48" s="202"/>
      <c r="Q48" s="202"/>
      <c r="R48" s="202"/>
      <c r="S48" s="202"/>
      <c r="T48" s="202"/>
      <c r="U48" s="202"/>
      <c r="V48" s="202"/>
      <c r="W48" s="202"/>
      <c r="X48" s="202"/>
      <c r="Y48" s="202"/>
      <c r="Z48" s="202"/>
      <c r="AA48" s="202"/>
      <c r="AB48" s="202"/>
      <c r="AC48" s="202"/>
    </row>
    <row r="49" spans="1:29" s="286" customFormat="1" ht="19.5" customHeight="1" x14ac:dyDescent="0.2">
      <c r="A49" s="1007">
        <v>29</v>
      </c>
      <c r="B49" s="1010" t="s">
        <v>97</v>
      </c>
      <c r="C49" s="1011"/>
      <c r="D49" s="1011"/>
      <c r="E49" s="1011"/>
      <c r="F49" s="1011"/>
      <c r="G49" s="1011"/>
      <c r="H49" s="1011"/>
      <c r="I49" s="1011"/>
      <c r="J49" s="1011"/>
      <c r="K49" s="1012"/>
    </row>
    <row r="50" spans="1:29" s="286" customFormat="1" ht="74.25" customHeight="1" x14ac:dyDescent="0.2">
      <c r="A50" s="1008"/>
      <c r="B50" s="997" t="s">
        <v>102</v>
      </c>
      <c r="C50" s="998"/>
      <c r="D50" s="997" t="s">
        <v>60</v>
      </c>
      <c r="E50" s="998"/>
      <c r="F50" s="997" t="s">
        <v>24</v>
      </c>
      <c r="G50" s="998"/>
      <c r="H50" s="997" t="s">
        <v>130</v>
      </c>
      <c r="I50" s="998"/>
      <c r="J50" s="997" t="s">
        <v>104</v>
      </c>
      <c r="K50" s="1000"/>
    </row>
    <row r="51" spans="1:29" s="286" customFormat="1" ht="33.75" customHeight="1" x14ac:dyDescent="0.2">
      <c r="A51" s="1008"/>
      <c r="B51" s="1005" t="s">
        <v>181</v>
      </c>
      <c r="C51" s="1006"/>
      <c r="D51" s="1001" t="s">
        <v>182</v>
      </c>
      <c r="E51" s="1002"/>
      <c r="F51" s="1001" t="s">
        <v>183</v>
      </c>
      <c r="G51" s="1002"/>
      <c r="H51" s="1268">
        <v>16425</v>
      </c>
      <c r="I51" s="2147"/>
      <c r="J51" s="1003">
        <v>1090529</v>
      </c>
      <c r="K51" s="1004"/>
    </row>
    <row r="52" spans="1:29" s="286" customFormat="1" ht="30" customHeight="1" x14ac:dyDescent="0.2">
      <c r="A52" s="1008"/>
      <c r="B52" s="1005" t="s">
        <v>184</v>
      </c>
      <c r="C52" s="1006"/>
      <c r="D52" s="1001" t="s">
        <v>185</v>
      </c>
      <c r="E52" s="1002"/>
      <c r="F52" s="1001" t="s">
        <v>186</v>
      </c>
      <c r="G52" s="1002"/>
      <c r="H52" s="1426">
        <v>1</v>
      </c>
      <c r="I52" s="1427"/>
      <c r="J52" s="1003">
        <v>79</v>
      </c>
      <c r="K52" s="1004"/>
    </row>
    <row r="53" spans="1:29" s="286" customFormat="1" ht="100.5" customHeight="1" x14ac:dyDescent="0.2">
      <c r="A53" s="1009"/>
      <c r="B53" s="1005" t="s">
        <v>309</v>
      </c>
      <c r="C53" s="1006"/>
      <c r="D53" s="1001" t="s">
        <v>185</v>
      </c>
      <c r="E53" s="1002"/>
      <c r="F53" s="1001" t="s">
        <v>186</v>
      </c>
      <c r="G53" s="1002"/>
      <c r="H53" s="1426">
        <v>1</v>
      </c>
      <c r="I53" s="1427"/>
      <c r="J53" s="1003">
        <v>79</v>
      </c>
      <c r="K53" s="1004"/>
    </row>
    <row r="54" spans="1:29" s="286" customFormat="1" ht="33.75" customHeight="1" x14ac:dyDescent="0.2">
      <c r="A54" s="211"/>
      <c r="B54" s="1005" t="s">
        <v>194</v>
      </c>
      <c r="C54" s="1006"/>
      <c r="D54" s="1001" t="s">
        <v>185</v>
      </c>
      <c r="E54" s="1002"/>
      <c r="F54" s="1001" t="s">
        <v>187</v>
      </c>
      <c r="G54" s="1002"/>
      <c r="H54" s="2148">
        <v>3471440</v>
      </c>
      <c r="I54" s="2149"/>
      <c r="J54" s="1003">
        <v>358000000</v>
      </c>
      <c r="K54" s="1004"/>
    </row>
    <row r="55" spans="1:29" s="286" customFormat="1" ht="33.75" customHeight="1" x14ac:dyDescent="0.2">
      <c r="A55" s="211"/>
      <c r="B55" s="1005" t="s">
        <v>188</v>
      </c>
      <c r="C55" s="1006"/>
      <c r="D55" s="1001" t="s">
        <v>185</v>
      </c>
      <c r="E55" s="1002"/>
      <c r="F55" s="1001" t="s">
        <v>186</v>
      </c>
      <c r="G55" s="1002"/>
      <c r="H55" s="2150">
        <v>1</v>
      </c>
      <c r="I55" s="2151"/>
      <c r="J55" s="1003">
        <v>20</v>
      </c>
      <c r="K55" s="1004"/>
    </row>
    <row r="56" spans="1:29" s="286" customFormat="1" ht="30" customHeight="1" x14ac:dyDescent="0.2">
      <c r="A56" s="211"/>
      <c r="B56" s="1005" t="s">
        <v>189</v>
      </c>
      <c r="C56" s="1006"/>
      <c r="D56" s="1001" t="s">
        <v>185</v>
      </c>
      <c r="E56" s="1002"/>
      <c r="F56" s="1001" t="s">
        <v>186</v>
      </c>
      <c r="G56" s="1002"/>
      <c r="H56" s="2150" t="s">
        <v>211</v>
      </c>
      <c r="I56" s="2151"/>
      <c r="J56" s="1003">
        <v>34</v>
      </c>
      <c r="K56" s="1004"/>
    </row>
    <row r="57" spans="1:29" s="286" customFormat="1" ht="51" customHeight="1" x14ac:dyDescent="0.2">
      <c r="A57" s="211"/>
      <c r="B57" s="1005" t="s">
        <v>190</v>
      </c>
      <c r="C57" s="1006"/>
      <c r="D57" s="1001" t="s">
        <v>182</v>
      </c>
      <c r="E57" s="1002"/>
      <c r="F57" s="1001" t="s">
        <v>191</v>
      </c>
      <c r="G57" s="1002"/>
      <c r="H57" s="1426" t="s">
        <v>211</v>
      </c>
      <c r="I57" s="1427"/>
      <c r="J57" s="1003" t="s">
        <v>211</v>
      </c>
      <c r="K57" s="1004"/>
    </row>
    <row r="58" spans="1:29" s="286" customFormat="1" ht="29.25" customHeight="1" x14ac:dyDescent="0.2">
      <c r="A58" s="211"/>
      <c r="B58" s="1005" t="s">
        <v>192</v>
      </c>
      <c r="C58" s="1006"/>
      <c r="D58" s="1001" t="s">
        <v>182</v>
      </c>
      <c r="E58" s="1002"/>
      <c r="F58" s="1001" t="s">
        <v>191</v>
      </c>
      <c r="G58" s="1002"/>
      <c r="H58" s="1426" t="s">
        <v>211</v>
      </c>
      <c r="I58" s="1427"/>
      <c r="J58" s="1003" t="s">
        <v>211</v>
      </c>
      <c r="K58" s="1004"/>
    </row>
    <row r="59" spans="1:29" s="286" customFormat="1" ht="38.25" customHeight="1" x14ac:dyDescent="0.2">
      <c r="A59" s="211"/>
      <c r="B59" s="1005" t="s">
        <v>193</v>
      </c>
      <c r="C59" s="1006"/>
      <c r="D59" s="1001" t="s">
        <v>185</v>
      </c>
      <c r="E59" s="1002"/>
      <c r="F59" s="1001" t="s">
        <v>186</v>
      </c>
      <c r="G59" s="1002"/>
      <c r="H59" s="1426" t="s">
        <v>211</v>
      </c>
      <c r="I59" s="1427"/>
      <c r="J59" s="1003" t="s">
        <v>211</v>
      </c>
      <c r="K59" s="1004"/>
    </row>
    <row r="60" spans="1:29" ht="13.5" thickBot="1" x14ac:dyDescent="0.25">
      <c r="L60" s="202"/>
      <c r="M60" s="202"/>
      <c r="N60" s="202"/>
      <c r="O60" s="202"/>
      <c r="P60" s="202"/>
      <c r="Q60" s="202"/>
      <c r="R60" s="202"/>
      <c r="S60" s="202"/>
      <c r="T60" s="202"/>
      <c r="U60" s="202"/>
      <c r="V60" s="202"/>
      <c r="W60" s="202"/>
      <c r="X60" s="202"/>
      <c r="Y60" s="202"/>
      <c r="Z60" s="202"/>
      <c r="AA60" s="202"/>
      <c r="AB60" s="202"/>
      <c r="AC60" s="202"/>
    </row>
    <row r="61" spans="1:29" s="286" customFormat="1" ht="30" customHeight="1" thickBot="1" x14ac:dyDescent="0.25">
      <c r="A61" s="325">
        <v>30</v>
      </c>
      <c r="B61" s="1020" t="s">
        <v>15</v>
      </c>
      <c r="C61" s="1021"/>
      <c r="D61" s="1178" t="s">
        <v>132</v>
      </c>
      <c r="E61" s="1179"/>
      <c r="F61" s="1179"/>
      <c r="G61" s="1179"/>
      <c r="H61" s="1179"/>
      <c r="I61" s="1179"/>
      <c r="J61" s="1179"/>
      <c r="K61" s="1180"/>
    </row>
    <row r="63" spans="1:29" x14ac:dyDescent="0.2">
      <c r="L63" s="500"/>
      <c r="M63" s="500"/>
    </row>
    <row r="86" spans="1:1" x14ac:dyDescent="0.2">
      <c r="A86" s="501" t="s">
        <v>504</v>
      </c>
    </row>
    <row r="87" spans="1:1" x14ac:dyDescent="0.2">
      <c r="A87" s="501" t="s">
        <v>116</v>
      </c>
    </row>
    <row r="88" spans="1:1" x14ac:dyDescent="0.2">
      <c r="A88" s="501" t="s">
        <v>505</v>
      </c>
    </row>
    <row r="89" spans="1:1" x14ac:dyDescent="0.2">
      <c r="A89" s="501" t="s">
        <v>506</v>
      </c>
    </row>
    <row r="90" spans="1:1" x14ac:dyDescent="0.2">
      <c r="A90" s="501" t="s">
        <v>507</v>
      </c>
    </row>
    <row r="91" spans="1:1" x14ac:dyDescent="0.2">
      <c r="A91" s="501" t="s">
        <v>508</v>
      </c>
    </row>
    <row r="92" spans="1:1" x14ac:dyDescent="0.2">
      <c r="A92" s="501" t="s">
        <v>509</v>
      </c>
    </row>
    <row r="93" spans="1:1" x14ac:dyDescent="0.2">
      <c r="A93" s="501" t="s">
        <v>510</v>
      </c>
    </row>
    <row r="94" spans="1:1" x14ac:dyDescent="0.2">
      <c r="A94" s="501" t="s">
        <v>511</v>
      </c>
    </row>
    <row r="95" spans="1:1" x14ac:dyDescent="0.2">
      <c r="A95" s="501" t="s">
        <v>512</v>
      </c>
    </row>
    <row r="96" spans="1:1" x14ac:dyDescent="0.2">
      <c r="A96" s="501" t="s">
        <v>513</v>
      </c>
    </row>
    <row r="97" spans="1:1" x14ac:dyDescent="0.2">
      <c r="A97" s="501" t="s">
        <v>514</v>
      </c>
    </row>
    <row r="98" spans="1:1" x14ac:dyDescent="0.2">
      <c r="A98" s="501" t="s">
        <v>515</v>
      </c>
    </row>
    <row r="99" spans="1:1" x14ac:dyDescent="0.2">
      <c r="A99" s="501" t="s">
        <v>516</v>
      </c>
    </row>
    <row r="100" spans="1:1" x14ac:dyDescent="0.2">
      <c r="A100" s="501" t="s">
        <v>517</v>
      </c>
    </row>
    <row r="101" spans="1:1" x14ac:dyDescent="0.2">
      <c r="A101" s="501" t="s">
        <v>518</v>
      </c>
    </row>
    <row r="102" spans="1:1" x14ac:dyDescent="0.2">
      <c r="A102" s="501" t="s">
        <v>519</v>
      </c>
    </row>
    <row r="103" spans="1:1" x14ac:dyDescent="0.2">
      <c r="A103" s="501" t="s">
        <v>520</v>
      </c>
    </row>
    <row r="104" spans="1:1" ht="15" x14ac:dyDescent="0.25">
      <c r="A104" s="175"/>
    </row>
    <row r="105" spans="1:1" ht="15" x14ac:dyDescent="0.25">
      <c r="A105" s="175"/>
    </row>
    <row r="106" spans="1:1" x14ac:dyDescent="0.2">
      <c r="A106" s="308" t="s">
        <v>178</v>
      </c>
    </row>
    <row r="107" spans="1:1" x14ac:dyDescent="0.2">
      <c r="A107" s="308" t="s">
        <v>521</v>
      </c>
    </row>
    <row r="108" spans="1:1" x14ac:dyDescent="0.2">
      <c r="A108" s="308" t="s">
        <v>522</v>
      </c>
    </row>
    <row r="109" spans="1:1" x14ac:dyDescent="0.2">
      <c r="A109" s="308" t="s">
        <v>523</v>
      </c>
    </row>
    <row r="110" spans="1:1" ht="15" x14ac:dyDescent="0.25">
      <c r="A110" s="175"/>
    </row>
    <row r="111" spans="1:1" ht="15" x14ac:dyDescent="0.25">
      <c r="A111" s="175"/>
    </row>
    <row r="112" spans="1:1" x14ac:dyDescent="0.2">
      <c r="A112" s="501" t="s">
        <v>524</v>
      </c>
    </row>
    <row r="113" spans="1:1" x14ac:dyDescent="0.2">
      <c r="A113" s="501" t="s">
        <v>525</v>
      </c>
    </row>
    <row r="114" spans="1:1" x14ac:dyDescent="0.2">
      <c r="A114" s="501" t="s">
        <v>526</v>
      </c>
    </row>
    <row r="115" spans="1:1" x14ac:dyDescent="0.2">
      <c r="A115" s="501" t="s">
        <v>527</v>
      </c>
    </row>
    <row r="116" spans="1:1" x14ac:dyDescent="0.2">
      <c r="A116" s="501" t="s">
        <v>528</v>
      </c>
    </row>
    <row r="117" spans="1:1" x14ac:dyDescent="0.2">
      <c r="A117" s="501" t="s">
        <v>493</v>
      </c>
    </row>
    <row r="118" spans="1:1" x14ac:dyDescent="0.2">
      <c r="A118" s="501" t="s">
        <v>529</v>
      </c>
    </row>
    <row r="119" spans="1:1" x14ac:dyDescent="0.2">
      <c r="A119" s="501" t="s">
        <v>530</v>
      </c>
    </row>
    <row r="120" spans="1:1" x14ac:dyDescent="0.2">
      <c r="A120" s="501" t="s">
        <v>531</v>
      </c>
    </row>
    <row r="121" spans="1:1" x14ac:dyDescent="0.2">
      <c r="A121" s="501" t="s">
        <v>319</v>
      </c>
    </row>
    <row r="122" spans="1:1" x14ac:dyDescent="0.2">
      <c r="A122" s="501" t="s">
        <v>532</v>
      </c>
    </row>
    <row r="123" spans="1:1" x14ac:dyDescent="0.2">
      <c r="A123" s="501" t="s">
        <v>533</v>
      </c>
    </row>
    <row r="124" spans="1:1" x14ac:dyDescent="0.2">
      <c r="A124" s="501" t="s">
        <v>534</v>
      </c>
    </row>
    <row r="125" spans="1:1" x14ac:dyDescent="0.2">
      <c r="A125" s="501" t="s">
        <v>535</v>
      </c>
    </row>
    <row r="126" spans="1:1" x14ac:dyDescent="0.2">
      <c r="A126" s="501" t="s">
        <v>536</v>
      </c>
    </row>
    <row r="127" spans="1:1" x14ac:dyDescent="0.2">
      <c r="A127" s="501" t="s">
        <v>537</v>
      </c>
    </row>
    <row r="128" spans="1:1" x14ac:dyDescent="0.2">
      <c r="A128" s="501" t="s">
        <v>538</v>
      </c>
    </row>
    <row r="129" spans="1:1" x14ac:dyDescent="0.2">
      <c r="A129" s="501" t="s">
        <v>539</v>
      </c>
    </row>
    <row r="130" spans="1:1" x14ac:dyDescent="0.2">
      <c r="A130" s="501" t="s">
        <v>540</v>
      </c>
    </row>
    <row r="131" spans="1:1" x14ac:dyDescent="0.2">
      <c r="A131" s="501" t="s">
        <v>541</v>
      </c>
    </row>
    <row r="132" spans="1:1" x14ac:dyDescent="0.2">
      <c r="A132" s="501" t="s">
        <v>542</v>
      </c>
    </row>
    <row r="133" spans="1:1" x14ac:dyDescent="0.2">
      <c r="A133" s="501" t="s">
        <v>543</v>
      </c>
    </row>
    <row r="134" spans="1:1" x14ac:dyDescent="0.2">
      <c r="A134" s="501" t="s">
        <v>544</v>
      </c>
    </row>
    <row r="135" spans="1:1" x14ac:dyDescent="0.2">
      <c r="A135" s="501" t="s">
        <v>545</v>
      </c>
    </row>
    <row r="136" spans="1:1" x14ac:dyDescent="0.2">
      <c r="A136" s="501" t="s">
        <v>546</v>
      </c>
    </row>
    <row r="137" spans="1:1" x14ac:dyDescent="0.2">
      <c r="A137" s="501" t="s">
        <v>547</v>
      </c>
    </row>
    <row r="138" spans="1:1" x14ac:dyDescent="0.2">
      <c r="A138" s="501" t="s">
        <v>548</v>
      </c>
    </row>
    <row r="139" spans="1:1" x14ac:dyDescent="0.2">
      <c r="A139" s="501" t="s">
        <v>549</v>
      </c>
    </row>
    <row r="140" spans="1:1" x14ac:dyDescent="0.2">
      <c r="A140" s="501" t="s">
        <v>550</v>
      </c>
    </row>
    <row r="141" spans="1:1" x14ac:dyDescent="0.2">
      <c r="A141" s="501" t="s">
        <v>551</v>
      </c>
    </row>
    <row r="142" spans="1:1" x14ac:dyDescent="0.2">
      <c r="A142" s="501" t="s">
        <v>552</v>
      </c>
    </row>
    <row r="143" spans="1:1" x14ac:dyDescent="0.2">
      <c r="A143" s="501" t="s">
        <v>553</v>
      </c>
    </row>
    <row r="144" spans="1:1" x14ac:dyDescent="0.2">
      <c r="A144" s="501" t="s">
        <v>554</v>
      </c>
    </row>
    <row r="145" spans="1:1" x14ac:dyDescent="0.2">
      <c r="A145" s="501" t="s">
        <v>555</v>
      </c>
    </row>
    <row r="146" spans="1:1" x14ac:dyDescent="0.2">
      <c r="A146" s="501" t="s">
        <v>556</v>
      </c>
    </row>
    <row r="147" spans="1:1" x14ac:dyDescent="0.2">
      <c r="A147" s="501" t="s">
        <v>557</v>
      </c>
    </row>
    <row r="148" spans="1:1" x14ac:dyDescent="0.2">
      <c r="A148" s="501" t="s">
        <v>558</v>
      </c>
    </row>
    <row r="149" spans="1:1" ht="15" x14ac:dyDescent="0.25">
      <c r="A149" s="175"/>
    </row>
    <row r="150" spans="1:1" ht="15" x14ac:dyDescent="0.25">
      <c r="A150" s="175"/>
    </row>
    <row r="151" spans="1:1" x14ac:dyDescent="0.2">
      <c r="A151" s="96" t="s">
        <v>92</v>
      </c>
    </row>
    <row r="152" spans="1:1" x14ac:dyDescent="0.2">
      <c r="A152" s="96" t="s">
        <v>93</v>
      </c>
    </row>
    <row r="153" spans="1:1" ht="15" x14ac:dyDescent="0.25">
      <c r="A153" s="175"/>
    </row>
    <row r="154" spans="1:1" ht="15" x14ac:dyDescent="0.25">
      <c r="A154" s="175"/>
    </row>
    <row r="155" spans="1:1" x14ac:dyDescent="0.2">
      <c r="A155" s="96" t="s">
        <v>559</v>
      </c>
    </row>
    <row r="156" spans="1:1" x14ac:dyDescent="0.2">
      <c r="A156" s="96" t="s">
        <v>560</v>
      </c>
    </row>
    <row r="157" spans="1:1" x14ac:dyDescent="0.2">
      <c r="A157" s="96" t="s">
        <v>318</v>
      </c>
    </row>
    <row r="158" spans="1:1" x14ac:dyDescent="0.2">
      <c r="A158" s="96" t="s">
        <v>561</v>
      </c>
    </row>
    <row r="159" spans="1:1" ht="15" x14ac:dyDescent="0.25">
      <c r="A159" s="175"/>
    </row>
    <row r="160" spans="1:1" ht="15" x14ac:dyDescent="0.25">
      <c r="A160" s="175"/>
    </row>
    <row r="161" spans="1:1" x14ac:dyDescent="0.2">
      <c r="A161" s="96" t="s">
        <v>562</v>
      </c>
    </row>
    <row r="162" spans="1:1" x14ac:dyDescent="0.2">
      <c r="A162" s="96" t="s">
        <v>563</v>
      </c>
    </row>
    <row r="163" spans="1:1" x14ac:dyDescent="0.2">
      <c r="A163" s="96" t="s">
        <v>317</v>
      </c>
    </row>
    <row r="164" spans="1:1" x14ac:dyDescent="0.2">
      <c r="A164" s="96" t="s">
        <v>564</v>
      </c>
    </row>
    <row r="165" spans="1:1" x14ac:dyDescent="0.2">
      <c r="A165" s="96" t="s">
        <v>565</v>
      </c>
    </row>
    <row r="166" spans="1:1" x14ac:dyDescent="0.2">
      <c r="A166" s="96" t="s">
        <v>566</v>
      </c>
    </row>
  </sheetData>
  <mergeCells count="143">
    <mergeCell ref="B61:C61"/>
    <mergeCell ref="D61:K61"/>
    <mergeCell ref="B57:C57"/>
    <mergeCell ref="D57:E57"/>
    <mergeCell ref="F57:G57"/>
    <mergeCell ref="H57:I57"/>
    <mergeCell ref="J57:K57"/>
    <mergeCell ref="B58:C58"/>
    <mergeCell ref="D58:E58"/>
    <mergeCell ref="F58:G58"/>
    <mergeCell ref="H58:I58"/>
    <mergeCell ref="J58:K58"/>
    <mergeCell ref="B56:C56"/>
    <mergeCell ref="D56:E56"/>
    <mergeCell ref="F56:G56"/>
    <mergeCell ref="H56:I56"/>
    <mergeCell ref="J56:K56"/>
    <mergeCell ref="B59:C59"/>
    <mergeCell ref="D59:E59"/>
    <mergeCell ref="F59:G59"/>
    <mergeCell ref="H59:I59"/>
    <mergeCell ref="J59:K59"/>
    <mergeCell ref="B54:C54"/>
    <mergeCell ref="D54:E54"/>
    <mergeCell ref="F54:G54"/>
    <mergeCell ref="H54:I54"/>
    <mergeCell ref="J54:K54"/>
    <mergeCell ref="B55:C55"/>
    <mergeCell ref="D55:E55"/>
    <mergeCell ref="F55:G55"/>
    <mergeCell ref="H55:I55"/>
    <mergeCell ref="J55:K55"/>
    <mergeCell ref="A48:K48"/>
    <mergeCell ref="A49:A53"/>
    <mergeCell ref="B49:K49"/>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J44:K44"/>
    <mergeCell ref="B45:C45"/>
    <mergeCell ref="D45:I45"/>
    <mergeCell ref="J45:K45"/>
    <mergeCell ref="B46:C46"/>
    <mergeCell ref="D46:I46"/>
    <mergeCell ref="J46:K46"/>
    <mergeCell ref="B39:C39"/>
    <mergeCell ref="B40:C40"/>
    <mergeCell ref="A41:K41"/>
    <mergeCell ref="A42:A47"/>
    <mergeCell ref="B42:K42"/>
    <mergeCell ref="B43:C43"/>
    <mergeCell ref="D43:I43"/>
    <mergeCell ref="J43:K43"/>
    <mergeCell ref="B44:C44"/>
    <mergeCell ref="D44:I44"/>
    <mergeCell ref="B47:I47"/>
    <mergeCell ref="J47:K47"/>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27:C27"/>
    <mergeCell ref="D27:K27"/>
    <mergeCell ref="A28:K28"/>
    <mergeCell ref="B29:C29"/>
    <mergeCell ref="D29:K29"/>
    <mergeCell ref="B30:C30"/>
    <mergeCell ref="D30:K30"/>
    <mergeCell ref="B24:C24"/>
    <mergeCell ref="D24:K24"/>
    <mergeCell ref="B25:C25"/>
    <mergeCell ref="D25:K25"/>
    <mergeCell ref="B26:C26"/>
    <mergeCell ref="D26:K26"/>
    <mergeCell ref="B21:C21"/>
    <mergeCell ref="D21:K21"/>
    <mergeCell ref="B22:C22"/>
    <mergeCell ref="D22:K22"/>
    <mergeCell ref="B23:C23"/>
    <mergeCell ref="D23:K23"/>
    <mergeCell ref="B17:C17"/>
    <mergeCell ref="D17:K17"/>
    <mergeCell ref="B18:C18"/>
    <mergeCell ref="D18:K18"/>
    <mergeCell ref="B19:C19"/>
    <mergeCell ref="D19:K19"/>
    <mergeCell ref="A15:K15"/>
    <mergeCell ref="A16:K16"/>
    <mergeCell ref="B10:D10"/>
    <mergeCell ref="E10:K10"/>
    <mergeCell ref="B11:D11"/>
    <mergeCell ref="E11:K11"/>
    <mergeCell ref="B12:D12"/>
    <mergeCell ref="E12:K12"/>
    <mergeCell ref="A20:K20"/>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D22:D26">
    <cfRule type="containsText" dxfId="30" priority="1" stopIfTrue="1" operator="containsText" text="wybierz">
      <formula>NOT(ISERROR(SEARCH("wybierz",D22)))</formula>
    </cfRule>
  </conditionalFormatting>
  <dataValidations count="7">
    <dataValidation allowBlank="1" showInputMessage="1" showErrorMessage="1" prompt="zgodnie z właściwym PO" sqref="E11:K13"/>
    <dataValidation type="list" allowBlank="1" showInputMessage="1" showErrorMessage="1" sqref="D18">
      <formula1>$A$855:$A$858</formula1>
    </dataValidation>
    <dataValidation type="list" allowBlank="1" showInputMessage="1" showErrorMessage="1" prompt="wybierz Program z listy" sqref="E10:K10">
      <formula1>$A$836:$A$852</formula1>
    </dataValidation>
    <dataValidation type="list" allowBlank="1" showInputMessage="1" showErrorMessage="1" prompt="wybierz PI z listy" sqref="D23:K23">
      <formula1>$A$903:$A$908</formula1>
    </dataValidation>
    <dataValidation type="list" allowBlank="1" showInputMessage="1" showErrorMessage="1" prompt="wybierz narzędzie PP" sqref="D19">
      <formula1>$A$860:$A$890</formula1>
    </dataValidation>
    <dataValidation type="list" allowBlank="1" showInputMessage="1" showErrorMessage="1" prompt="wybierz fundusz" sqref="D21:K21">
      <formula1>$A$893:$A$894</formula1>
    </dataValidation>
    <dataValidation type="list" allowBlank="1" showInputMessage="1" showErrorMessage="1" prompt="wybierz Cel Tematyczny" sqref="D22:K22">
      <formula1>$A$897:$A$900</formula1>
    </dataValidation>
  </dataValidations>
  <pageMargins left="0.7" right="0.7" top="0.75" bottom="0.75" header="0.3" footer="0.3"/>
  <pageSetup paperSize="9" scale="75" fitToHeight="0" orientation="portrait" r:id="rId1"/>
  <rowBreaks count="1" manualBreakCount="1">
    <brk id="33"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174"/>
  <sheetViews>
    <sheetView view="pageBreakPreview" topLeftCell="A31" zoomScale="70" zoomScaleNormal="100" zoomScaleSheetLayoutView="70" workbookViewId="0">
      <selection activeCell="E14" sqref="E14:K14"/>
    </sheetView>
  </sheetViews>
  <sheetFormatPr defaultColWidth="9.140625" defaultRowHeight="12.75" x14ac:dyDescent="0.2"/>
  <cols>
    <col min="1" max="1" width="6.85546875" style="80" customWidth="1"/>
    <col min="2" max="2" width="9.140625" style="80"/>
    <col min="3" max="3" width="22.140625" style="80" customWidth="1"/>
    <col min="4" max="4" width="15" style="80" customWidth="1"/>
    <col min="5" max="5" width="15.28515625" style="80" customWidth="1"/>
    <col min="6" max="6" width="12.28515625" style="80" customWidth="1"/>
    <col min="7" max="9" width="9.7109375" style="80" customWidth="1"/>
    <col min="10" max="10" width="16" style="80" customWidth="1"/>
    <col min="11" max="11" width="23.42578125" style="80" customWidth="1"/>
    <col min="12" max="12" width="7.28515625" style="80" customWidth="1"/>
    <col min="13" max="13" width="7.140625" style="80" customWidth="1"/>
    <col min="14" max="16384" width="9.140625" style="80"/>
  </cols>
  <sheetData>
    <row r="1" spans="1:13" ht="41.25" customHeight="1" x14ac:dyDescent="0.3">
      <c r="A1" s="2228" t="s">
        <v>50</v>
      </c>
      <c r="B1" s="2229"/>
      <c r="C1" s="2229"/>
      <c r="D1" s="2229"/>
      <c r="E1" s="2229"/>
      <c r="F1" s="2229"/>
      <c r="G1" s="2229"/>
      <c r="H1" s="2229"/>
      <c r="I1" s="2229"/>
      <c r="J1" s="2229"/>
      <c r="K1" s="2230"/>
      <c r="L1" s="363"/>
      <c r="M1" s="363"/>
    </row>
    <row r="2" spans="1:13" ht="30" customHeight="1" thickBot="1" x14ac:dyDescent="0.25">
      <c r="A2" s="364">
        <v>1</v>
      </c>
      <c r="B2" s="754" t="s">
        <v>100</v>
      </c>
      <c r="C2" s="754"/>
      <c r="D2" s="754"/>
      <c r="E2" s="755"/>
      <c r="F2" s="2231" t="s">
        <v>420</v>
      </c>
      <c r="G2" s="2231"/>
      <c r="H2" s="2231"/>
      <c r="I2" s="2231"/>
      <c r="J2" s="2231"/>
      <c r="K2" s="2232"/>
      <c r="L2" s="365"/>
      <c r="M2" s="365"/>
    </row>
    <row r="3" spans="1:13" ht="15" customHeight="1" thickBot="1" x14ac:dyDescent="0.35">
      <c r="A3" s="758"/>
      <c r="B3" s="759"/>
      <c r="C3" s="759"/>
      <c r="D3" s="759"/>
      <c r="E3" s="759"/>
      <c r="F3" s="759"/>
      <c r="G3" s="759"/>
      <c r="H3" s="759"/>
      <c r="I3" s="759"/>
      <c r="J3" s="759"/>
      <c r="K3" s="760"/>
      <c r="L3" s="366"/>
      <c r="M3" s="366"/>
    </row>
    <row r="4" spans="1:13" ht="30" customHeight="1" x14ac:dyDescent="0.25">
      <c r="A4" s="761" t="s">
        <v>4</v>
      </c>
      <c r="B4" s="762"/>
      <c r="C4" s="762"/>
      <c r="D4" s="762"/>
      <c r="E4" s="762"/>
      <c r="F4" s="762"/>
      <c r="G4" s="762"/>
      <c r="H4" s="762"/>
      <c r="I4" s="762"/>
      <c r="J4" s="2233"/>
      <c r="K4" s="2234"/>
      <c r="L4" s="367"/>
      <c r="M4" s="367"/>
    </row>
    <row r="5" spans="1:13" ht="43.5" customHeight="1" x14ac:dyDescent="0.2">
      <c r="A5" s="368">
        <v>2</v>
      </c>
      <c r="B5" s="765" t="s">
        <v>16</v>
      </c>
      <c r="C5" s="765"/>
      <c r="D5" s="766"/>
      <c r="E5" s="2235" t="s">
        <v>421</v>
      </c>
      <c r="F5" s="2236"/>
      <c r="G5" s="2236"/>
      <c r="H5" s="2236"/>
      <c r="I5" s="2236"/>
      <c r="J5" s="2236"/>
      <c r="K5" s="2237"/>
      <c r="L5" s="369"/>
      <c r="M5" s="369"/>
    </row>
    <row r="6" spans="1:13" ht="30" customHeight="1" x14ac:dyDescent="0.2">
      <c r="A6" s="770">
        <v>3</v>
      </c>
      <c r="B6" s="772" t="s">
        <v>51</v>
      </c>
      <c r="C6" s="772"/>
      <c r="D6" s="773"/>
      <c r="E6" s="2235" t="s">
        <v>712</v>
      </c>
      <c r="F6" s="2236"/>
      <c r="G6" s="2236"/>
      <c r="H6" s="2236"/>
      <c r="I6" s="2236"/>
      <c r="J6" s="2236"/>
      <c r="K6" s="2237"/>
      <c r="L6" s="370"/>
      <c r="M6" s="370"/>
    </row>
    <row r="7" spans="1:13" ht="30" customHeight="1" x14ac:dyDescent="0.2">
      <c r="A7" s="771"/>
      <c r="B7" s="774"/>
      <c r="C7" s="774"/>
      <c r="D7" s="775"/>
      <c r="E7" s="371" t="s">
        <v>108</v>
      </c>
      <c r="F7" s="776" t="s">
        <v>713</v>
      </c>
      <c r="G7" s="776"/>
      <c r="H7" s="777"/>
      <c r="I7" s="371" t="s">
        <v>107</v>
      </c>
      <c r="J7" s="2238" t="s">
        <v>714</v>
      </c>
      <c r="K7" s="2239"/>
      <c r="L7" s="372"/>
      <c r="M7" s="372"/>
    </row>
    <row r="8" spans="1:13" ht="30" customHeight="1" x14ac:dyDescent="0.2">
      <c r="A8" s="770">
        <v>4</v>
      </c>
      <c r="B8" s="772" t="s">
        <v>118</v>
      </c>
      <c r="C8" s="772"/>
      <c r="D8" s="773"/>
      <c r="E8" s="1448" t="s">
        <v>195</v>
      </c>
      <c r="F8" s="1449"/>
      <c r="G8" s="1449"/>
      <c r="H8" s="1449"/>
      <c r="I8" s="1449"/>
      <c r="J8" s="1449"/>
      <c r="K8" s="1450"/>
      <c r="L8" s="373"/>
      <c r="M8" s="373"/>
    </row>
    <row r="9" spans="1:13" ht="30" customHeight="1" x14ac:dyDescent="0.2">
      <c r="A9" s="771"/>
      <c r="B9" s="774"/>
      <c r="C9" s="774"/>
      <c r="D9" s="775"/>
      <c r="E9" s="180" t="s">
        <v>108</v>
      </c>
      <c r="F9" s="1271" t="s">
        <v>211</v>
      </c>
      <c r="G9" s="1272"/>
      <c r="H9" s="1273"/>
      <c r="I9" s="180" t="s">
        <v>107</v>
      </c>
      <c r="J9" s="1274" t="s">
        <v>211</v>
      </c>
      <c r="K9" s="1275"/>
      <c r="L9" s="372"/>
      <c r="M9" s="372"/>
    </row>
    <row r="10" spans="1:13" ht="30" customHeight="1" x14ac:dyDescent="0.25">
      <c r="A10" s="368">
        <v>5</v>
      </c>
      <c r="B10" s="765" t="s">
        <v>94</v>
      </c>
      <c r="C10" s="765"/>
      <c r="D10" s="766"/>
      <c r="E10" s="1243" t="s">
        <v>116</v>
      </c>
      <c r="F10" s="1244"/>
      <c r="G10" s="1244"/>
      <c r="H10" s="1244"/>
      <c r="I10" s="1244"/>
      <c r="J10" s="1244"/>
      <c r="K10" s="1245"/>
      <c r="L10" s="374"/>
      <c r="M10" s="374"/>
    </row>
    <row r="11" spans="1:13" ht="33" customHeight="1" x14ac:dyDescent="0.2">
      <c r="A11" s="368">
        <v>6</v>
      </c>
      <c r="B11" s="765" t="s">
        <v>96</v>
      </c>
      <c r="C11" s="765"/>
      <c r="D11" s="766"/>
      <c r="E11" s="1197" t="s">
        <v>176</v>
      </c>
      <c r="F11" s="1246"/>
      <c r="G11" s="1246"/>
      <c r="H11" s="1246"/>
      <c r="I11" s="1246"/>
      <c r="J11" s="1246"/>
      <c r="K11" s="1247"/>
      <c r="L11" s="375"/>
      <c r="M11" s="375"/>
    </row>
    <row r="12" spans="1:13" ht="30" customHeight="1" x14ac:dyDescent="0.2">
      <c r="A12" s="368">
        <v>7</v>
      </c>
      <c r="B12" s="765" t="s">
        <v>40</v>
      </c>
      <c r="C12" s="765"/>
      <c r="D12" s="766"/>
      <c r="E12" s="1445" t="s">
        <v>715</v>
      </c>
      <c r="F12" s="1446"/>
      <c r="G12" s="1446"/>
      <c r="H12" s="1446"/>
      <c r="I12" s="1446"/>
      <c r="J12" s="1446"/>
      <c r="K12" s="1447"/>
      <c r="L12" s="376"/>
      <c r="M12" s="376"/>
    </row>
    <row r="13" spans="1:13" ht="30" customHeight="1" x14ac:dyDescent="0.2">
      <c r="A13" s="368">
        <v>8</v>
      </c>
      <c r="B13" s="765" t="s">
        <v>45</v>
      </c>
      <c r="C13" s="765"/>
      <c r="D13" s="766"/>
      <c r="E13" s="2225" t="s">
        <v>847</v>
      </c>
      <c r="F13" s="2226"/>
      <c r="G13" s="2226"/>
      <c r="H13" s="2226"/>
      <c r="I13" s="2226"/>
      <c r="J13" s="2226"/>
      <c r="K13" s="2227"/>
      <c r="L13" s="366"/>
      <c r="M13" s="366"/>
    </row>
    <row r="14" spans="1:13" ht="54.75" customHeight="1" thickBot="1" x14ac:dyDescent="0.25">
      <c r="A14" s="364">
        <v>9</v>
      </c>
      <c r="B14" s="754" t="s">
        <v>31</v>
      </c>
      <c r="C14" s="754"/>
      <c r="D14" s="755"/>
      <c r="E14" s="936" t="s">
        <v>957</v>
      </c>
      <c r="F14" s="937"/>
      <c r="G14" s="937"/>
      <c r="H14" s="937"/>
      <c r="I14" s="937"/>
      <c r="J14" s="937"/>
      <c r="K14" s="938"/>
      <c r="L14" s="366"/>
      <c r="M14" s="366"/>
    </row>
    <row r="15" spans="1:13" ht="15" customHeight="1" thickBot="1" x14ac:dyDescent="0.35">
      <c r="A15" s="758"/>
      <c r="B15" s="759"/>
      <c r="C15" s="759"/>
      <c r="D15" s="759"/>
      <c r="E15" s="759"/>
      <c r="F15" s="759"/>
      <c r="G15" s="759"/>
      <c r="H15" s="759"/>
      <c r="I15" s="759"/>
      <c r="J15" s="759"/>
      <c r="K15" s="760"/>
      <c r="L15" s="366"/>
      <c r="M15" s="366"/>
    </row>
    <row r="16" spans="1:13" ht="30" customHeight="1" x14ac:dyDescent="0.3">
      <c r="A16" s="761" t="s">
        <v>52</v>
      </c>
      <c r="B16" s="762"/>
      <c r="C16" s="762"/>
      <c r="D16" s="762"/>
      <c r="E16" s="762"/>
      <c r="F16" s="762"/>
      <c r="G16" s="762"/>
      <c r="H16" s="762"/>
      <c r="I16" s="762"/>
      <c r="J16" s="762"/>
      <c r="K16" s="784"/>
      <c r="L16" s="377"/>
      <c r="M16" s="377"/>
    </row>
    <row r="17" spans="1:13" ht="41.25" hidden="1" customHeight="1" x14ac:dyDescent="0.3">
      <c r="A17" s="378">
        <v>6</v>
      </c>
      <c r="B17" s="2221" t="s">
        <v>716</v>
      </c>
      <c r="C17" s="2221"/>
      <c r="D17" s="2222" t="s">
        <v>314</v>
      </c>
      <c r="E17" s="2222"/>
      <c r="F17" s="2222"/>
      <c r="G17" s="2222"/>
      <c r="H17" s="2222"/>
      <c r="I17" s="2222"/>
      <c r="J17" s="2222"/>
      <c r="K17" s="2223"/>
      <c r="L17" s="379"/>
      <c r="M17" s="379"/>
    </row>
    <row r="18" spans="1:13" ht="41.25" customHeight="1" x14ac:dyDescent="0.2">
      <c r="A18" s="368">
        <v>10</v>
      </c>
      <c r="B18" s="2217" t="s">
        <v>18</v>
      </c>
      <c r="C18" s="2217"/>
      <c r="D18" s="1904" t="s">
        <v>178</v>
      </c>
      <c r="E18" s="1905"/>
      <c r="F18" s="1905"/>
      <c r="G18" s="1905"/>
      <c r="H18" s="1905"/>
      <c r="I18" s="1905"/>
      <c r="J18" s="1905"/>
      <c r="K18" s="1906"/>
      <c r="L18" s="379"/>
      <c r="M18" s="379"/>
    </row>
    <row r="19" spans="1:13" ht="40.5" customHeight="1" thickBot="1" x14ac:dyDescent="0.25">
      <c r="A19" s="380">
        <v>11</v>
      </c>
      <c r="B19" s="2224" t="s">
        <v>53</v>
      </c>
      <c r="C19" s="2224"/>
      <c r="D19" s="1878" t="s">
        <v>493</v>
      </c>
      <c r="E19" s="1879"/>
      <c r="F19" s="1879"/>
      <c r="G19" s="1879"/>
      <c r="H19" s="1879"/>
      <c r="I19" s="1879"/>
      <c r="J19" s="1879"/>
      <c r="K19" s="1880"/>
      <c r="L19" s="379"/>
      <c r="M19" s="379"/>
    </row>
    <row r="20" spans="1:13" ht="15" customHeight="1" thickBot="1" x14ac:dyDescent="0.35">
      <c r="A20" s="2155"/>
      <c r="B20" s="2155"/>
      <c r="C20" s="2155"/>
      <c r="D20" s="2155"/>
      <c r="E20" s="2155"/>
      <c r="F20" s="2155"/>
      <c r="G20" s="2155"/>
      <c r="H20" s="2155"/>
      <c r="I20" s="2155"/>
      <c r="J20" s="2155"/>
      <c r="K20" s="2155"/>
      <c r="L20" s="381"/>
      <c r="M20" s="381"/>
    </row>
    <row r="21" spans="1:13" ht="30" customHeight="1" x14ac:dyDescent="0.3">
      <c r="A21" s="382">
        <v>12</v>
      </c>
      <c r="B21" s="2220" t="s">
        <v>43</v>
      </c>
      <c r="C21" s="2220"/>
      <c r="D21" s="1899" t="s">
        <v>92</v>
      </c>
      <c r="E21" s="1900"/>
      <c r="F21" s="1900"/>
      <c r="G21" s="1900"/>
      <c r="H21" s="1900"/>
      <c r="I21" s="1900"/>
      <c r="J21" s="1900"/>
      <c r="K21" s="1901"/>
      <c r="L21" s="379"/>
      <c r="M21" s="379"/>
    </row>
    <row r="22" spans="1:13" ht="30" customHeight="1" x14ac:dyDescent="0.2">
      <c r="A22" s="383">
        <v>13</v>
      </c>
      <c r="B22" s="2217" t="s">
        <v>44</v>
      </c>
      <c r="C22" s="2217"/>
      <c r="D22" s="1891" t="s">
        <v>318</v>
      </c>
      <c r="E22" s="1892"/>
      <c r="F22" s="1892"/>
      <c r="G22" s="1892"/>
      <c r="H22" s="1892"/>
      <c r="I22" s="1892"/>
      <c r="J22" s="1892"/>
      <c r="K22" s="1893"/>
      <c r="L22" s="384"/>
      <c r="M22" s="384"/>
    </row>
    <row r="23" spans="1:13" ht="66.75" customHeight="1" x14ac:dyDescent="0.2">
      <c r="A23" s="383">
        <v>14</v>
      </c>
      <c r="B23" s="2217" t="s">
        <v>2</v>
      </c>
      <c r="C23" s="2217"/>
      <c r="D23" s="1891" t="s">
        <v>317</v>
      </c>
      <c r="E23" s="1892"/>
      <c r="F23" s="1892"/>
      <c r="G23" s="1892"/>
      <c r="H23" s="1892"/>
      <c r="I23" s="1892"/>
      <c r="J23" s="1892"/>
      <c r="K23" s="1893"/>
      <c r="L23" s="384"/>
      <c r="M23" s="384"/>
    </row>
    <row r="24" spans="1:13" ht="72" customHeight="1" x14ac:dyDescent="0.2">
      <c r="A24" s="383">
        <v>15</v>
      </c>
      <c r="B24" s="2217" t="s">
        <v>54</v>
      </c>
      <c r="C24" s="2217"/>
      <c r="D24" s="1891" t="s">
        <v>699</v>
      </c>
      <c r="E24" s="1892"/>
      <c r="F24" s="1892"/>
      <c r="G24" s="1892"/>
      <c r="H24" s="1892"/>
      <c r="I24" s="1892"/>
      <c r="J24" s="1892"/>
      <c r="K24" s="1893"/>
      <c r="L24" s="384"/>
      <c r="M24" s="384"/>
    </row>
    <row r="25" spans="1:13" ht="149.25" customHeight="1" x14ac:dyDescent="0.2">
      <c r="A25" s="383">
        <v>16</v>
      </c>
      <c r="B25" s="2217" t="s">
        <v>120</v>
      </c>
      <c r="C25" s="2217"/>
      <c r="D25" s="2218" t="s">
        <v>717</v>
      </c>
      <c r="E25" s="2218"/>
      <c r="F25" s="2218"/>
      <c r="G25" s="2218"/>
      <c r="H25" s="2218"/>
      <c r="I25" s="2218"/>
      <c r="J25" s="2218"/>
      <c r="K25" s="2219"/>
      <c r="L25" s="385"/>
      <c r="M25" s="385"/>
    </row>
    <row r="26" spans="1:13" ht="94.5" customHeight="1" x14ac:dyDescent="0.2">
      <c r="A26" s="383">
        <v>17</v>
      </c>
      <c r="B26" s="2197" t="s">
        <v>133</v>
      </c>
      <c r="C26" s="2198"/>
      <c r="D26" s="2218" t="s">
        <v>718</v>
      </c>
      <c r="E26" s="2218"/>
      <c r="F26" s="2218"/>
      <c r="G26" s="2218"/>
      <c r="H26" s="2218"/>
      <c r="I26" s="2218"/>
      <c r="J26" s="2218"/>
      <c r="K26" s="2219"/>
      <c r="L26" s="385"/>
      <c r="M26" s="385"/>
    </row>
    <row r="27" spans="1:13" ht="160.5" customHeight="1" thickBot="1" x14ac:dyDescent="0.25">
      <c r="A27" s="380">
        <v>18</v>
      </c>
      <c r="B27" s="2209" t="s">
        <v>134</v>
      </c>
      <c r="C27" s="2209"/>
      <c r="D27" s="2210" t="s">
        <v>719</v>
      </c>
      <c r="E27" s="2210"/>
      <c r="F27" s="2210"/>
      <c r="G27" s="2210"/>
      <c r="H27" s="2210"/>
      <c r="I27" s="2210"/>
      <c r="J27" s="2210"/>
      <c r="K27" s="2211"/>
      <c r="L27" s="386"/>
      <c r="M27" s="386"/>
    </row>
    <row r="28" spans="1:13" ht="15.75" customHeight="1" thickBot="1" x14ac:dyDescent="0.35">
      <c r="A28" s="2155"/>
      <c r="B28" s="2155"/>
      <c r="C28" s="2155"/>
      <c r="D28" s="2155"/>
      <c r="E28" s="2155"/>
      <c r="F28" s="2155"/>
      <c r="G28" s="2155"/>
      <c r="H28" s="2155"/>
      <c r="I28" s="2155"/>
      <c r="J28" s="2155"/>
      <c r="K28" s="2155"/>
      <c r="L28" s="381"/>
      <c r="M28" s="381"/>
    </row>
    <row r="29" spans="1:13" ht="133.5" customHeight="1" x14ac:dyDescent="0.2">
      <c r="A29" s="382">
        <v>19</v>
      </c>
      <c r="B29" s="2212" t="s">
        <v>7</v>
      </c>
      <c r="C29" s="2212"/>
      <c r="D29" s="963" t="s">
        <v>720</v>
      </c>
      <c r="E29" s="964"/>
      <c r="F29" s="964"/>
      <c r="G29" s="964"/>
      <c r="H29" s="964"/>
      <c r="I29" s="964"/>
      <c r="J29" s="964"/>
      <c r="K29" s="965"/>
      <c r="L29" s="387"/>
      <c r="M29" s="387"/>
    </row>
    <row r="30" spans="1:13" ht="199.5" customHeight="1" x14ac:dyDescent="0.2">
      <c r="A30" s="383">
        <v>20</v>
      </c>
      <c r="B30" s="2213" t="s">
        <v>14</v>
      </c>
      <c r="C30" s="2213"/>
      <c r="D30" s="2214" t="s">
        <v>721</v>
      </c>
      <c r="E30" s="2215"/>
      <c r="F30" s="2215"/>
      <c r="G30" s="2215"/>
      <c r="H30" s="2215"/>
      <c r="I30" s="2215"/>
      <c r="J30" s="2215"/>
      <c r="K30" s="2216"/>
      <c r="L30" s="387"/>
      <c r="M30" s="387"/>
    </row>
    <row r="31" spans="1:13" ht="145.5" customHeight="1" thickBot="1" x14ac:dyDescent="0.25">
      <c r="A31" s="388">
        <v>21</v>
      </c>
      <c r="B31" s="2197" t="s">
        <v>26</v>
      </c>
      <c r="C31" s="2198"/>
      <c r="D31" s="2199" t="s">
        <v>1001</v>
      </c>
      <c r="E31" s="2200"/>
      <c r="F31" s="2200"/>
      <c r="G31" s="2200"/>
      <c r="H31" s="2200"/>
      <c r="I31" s="2200"/>
      <c r="J31" s="2200"/>
      <c r="K31" s="2201"/>
      <c r="L31" s="389"/>
      <c r="M31" s="389"/>
    </row>
    <row r="32" spans="1:13" ht="14.45" thickBot="1" x14ac:dyDescent="0.35">
      <c r="A32" s="2155"/>
      <c r="B32" s="2155"/>
      <c r="C32" s="2155"/>
      <c r="D32" s="2155"/>
      <c r="E32" s="2155"/>
      <c r="F32" s="2155"/>
      <c r="G32" s="2155"/>
      <c r="H32" s="2155"/>
      <c r="I32" s="2155"/>
      <c r="J32" s="2155"/>
      <c r="K32" s="2155"/>
      <c r="L32" s="381"/>
      <c r="M32" s="381"/>
    </row>
    <row r="33" spans="1:13" ht="72" customHeight="1" x14ac:dyDescent="0.2">
      <c r="A33" s="390">
        <v>22</v>
      </c>
      <c r="B33" s="2202" t="s">
        <v>55</v>
      </c>
      <c r="C33" s="2202"/>
      <c r="D33" s="2203" t="s">
        <v>141</v>
      </c>
      <c r="E33" s="2203"/>
      <c r="F33" s="2204" t="s">
        <v>722</v>
      </c>
      <c r="G33" s="2205"/>
      <c r="H33" s="2206" t="s">
        <v>109</v>
      </c>
      <c r="I33" s="2207"/>
      <c r="J33" s="2204" t="s">
        <v>723</v>
      </c>
      <c r="K33" s="2208"/>
      <c r="L33" s="391"/>
      <c r="M33" s="391"/>
    </row>
    <row r="34" spans="1:13" ht="64.5" customHeight="1" thickBot="1" x14ac:dyDescent="0.25">
      <c r="A34" s="380">
        <v>23</v>
      </c>
      <c r="B34" s="2192" t="s">
        <v>121</v>
      </c>
      <c r="C34" s="2193"/>
      <c r="D34" s="2194" t="s">
        <v>144</v>
      </c>
      <c r="E34" s="2194"/>
      <c r="F34" s="2194"/>
      <c r="G34" s="2194"/>
      <c r="H34" s="2194"/>
      <c r="I34" s="2194"/>
      <c r="J34" s="2194"/>
      <c r="K34" s="2195"/>
      <c r="L34" s="392"/>
      <c r="M34" s="392"/>
    </row>
    <row r="35" spans="1:13" ht="15" customHeight="1" thickBot="1" x14ac:dyDescent="0.35">
      <c r="A35" s="2155"/>
      <c r="B35" s="2155"/>
      <c r="C35" s="2155"/>
      <c r="D35" s="2155"/>
      <c r="E35" s="2155"/>
      <c r="F35" s="2155"/>
      <c r="G35" s="2155"/>
      <c r="H35" s="2155"/>
      <c r="I35" s="2155"/>
      <c r="J35" s="2155"/>
      <c r="K35" s="2155"/>
      <c r="L35" s="381"/>
      <c r="M35" s="381"/>
    </row>
    <row r="36" spans="1:13" ht="30" customHeight="1" x14ac:dyDescent="0.2">
      <c r="A36" s="2196" t="s">
        <v>29</v>
      </c>
      <c r="B36" s="2180"/>
      <c r="C36" s="2180"/>
      <c r="D36" s="393" t="s">
        <v>724</v>
      </c>
      <c r="E36" s="393" t="s">
        <v>725</v>
      </c>
      <c r="F36" s="393" t="s">
        <v>726</v>
      </c>
      <c r="G36" s="393" t="s">
        <v>310</v>
      </c>
      <c r="H36" s="393" t="s">
        <v>310</v>
      </c>
      <c r="I36" s="393" t="s">
        <v>310</v>
      </c>
      <c r="J36" s="393" t="s">
        <v>310</v>
      </c>
      <c r="K36" s="394" t="s">
        <v>101</v>
      </c>
      <c r="L36" s="395"/>
      <c r="M36" s="395"/>
    </row>
    <row r="37" spans="1:13" ht="45" customHeight="1" x14ac:dyDescent="0.2">
      <c r="A37" s="383">
        <v>24</v>
      </c>
      <c r="B37" s="1070" t="s">
        <v>28</v>
      </c>
      <c r="C37" s="1070"/>
      <c r="D37" s="396">
        <v>569883.07355583645</v>
      </c>
      <c r="E37" s="396">
        <v>8327268.1600000001</v>
      </c>
      <c r="F37" s="397">
        <v>1469689.43</v>
      </c>
      <c r="G37" s="398"/>
      <c r="H37" s="398"/>
      <c r="I37" s="398"/>
      <c r="J37" s="397"/>
      <c r="K37" s="399">
        <f>SUM(D37:J37)</f>
        <v>10366840.663555836</v>
      </c>
      <c r="L37" s="400"/>
      <c r="M37" s="400"/>
    </row>
    <row r="38" spans="1:13" ht="45" customHeight="1" x14ac:dyDescent="0.3">
      <c r="A38" s="383">
        <v>25</v>
      </c>
      <c r="B38" s="1070" t="s">
        <v>27</v>
      </c>
      <c r="C38" s="1070"/>
      <c r="D38" s="396">
        <v>363649.48508576467</v>
      </c>
      <c r="E38" s="396">
        <v>7982076.3853714932</v>
      </c>
      <c r="F38" s="397">
        <v>1207489.2</v>
      </c>
      <c r="G38" s="398"/>
      <c r="H38" s="398"/>
      <c r="I38" s="398"/>
      <c r="J38" s="399"/>
      <c r="K38" s="399">
        <f>SUM(D38:J38)</f>
        <v>9553215.0704572573</v>
      </c>
      <c r="L38" s="400"/>
      <c r="M38" s="400"/>
    </row>
    <row r="39" spans="1:13" ht="45" customHeight="1" x14ac:dyDescent="0.3">
      <c r="A39" s="383">
        <v>26</v>
      </c>
      <c r="B39" s="1070" t="s">
        <v>22</v>
      </c>
      <c r="C39" s="1070"/>
      <c r="D39" s="396">
        <v>309102.06232289993</v>
      </c>
      <c r="E39" s="396">
        <v>6784764.9275657693</v>
      </c>
      <c r="F39" s="396">
        <v>1026365.82</v>
      </c>
      <c r="G39" s="398"/>
      <c r="H39" s="398"/>
      <c r="I39" s="398"/>
      <c r="J39" s="397"/>
      <c r="K39" s="399">
        <f>SUM(D39:J39)</f>
        <v>8120232.8098886693</v>
      </c>
      <c r="L39" s="400"/>
      <c r="M39" s="400"/>
    </row>
    <row r="40" spans="1:13" ht="45" customHeight="1" thickBot="1" x14ac:dyDescent="0.35">
      <c r="A40" s="380">
        <v>27</v>
      </c>
      <c r="B40" s="1071" t="s">
        <v>56</v>
      </c>
      <c r="C40" s="1071"/>
      <c r="D40" s="99">
        <f t="shared" ref="D40:K40" si="0">IF(D39=0,"",D39/D38*100)</f>
        <v>84.999999999999986</v>
      </c>
      <c r="E40" s="99">
        <f t="shared" si="0"/>
        <v>85</v>
      </c>
      <c r="F40" s="99">
        <f t="shared" si="0"/>
        <v>85</v>
      </c>
      <c r="G40" s="99" t="str">
        <f t="shared" si="0"/>
        <v/>
      </c>
      <c r="H40" s="99" t="str">
        <f t="shared" si="0"/>
        <v/>
      </c>
      <c r="I40" s="99" t="str">
        <f t="shared" si="0"/>
        <v/>
      </c>
      <c r="J40" s="99" t="str">
        <f t="shared" si="0"/>
        <v/>
      </c>
      <c r="K40" s="99">
        <f t="shared" si="0"/>
        <v>85.000000000000014</v>
      </c>
      <c r="L40" s="401"/>
      <c r="M40" s="401"/>
    </row>
    <row r="41" spans="1:13" ht="14.45" thickBot="1" x14ac:dyDescent="0.35">
      <c r="A41" s="2177"/>
      <c r="B41" s="2177"/>
      <c r="C41" s="2177"/>
      <c r="D41" s="2177"/>
      <c r="E41" s="2177"/>
      <c r="F41" s="2177"/>
      <c r="G41" s="2177"/>
      <c r="H41" s="2177"/>
      <c r="I41" s="2177"/>
      <c r="J41" s="2177"/>
      <c r="K41" s="2177"/>
      <c r="L41" s="381"/>
      <c r="M41" s="381"/>
    </row>
    <row r="42" spans="1:13" ht="30" customHeight="1" x14ac:dyDescent="0.2">
      <c r="A42" s="2156">
        <v>28</v>
      </c>
      <c r="B42" s="2180" t="s">
        <v>57</v>
      </c>
      <c r="C42" s="2180"/>
      <c r="D42" s="2180"/>
      <c r="E42" s="2180"/>
      <c r="F42" s="2180"/>
      <c r="G42" s="2180"/>
      <c r="H42" s="2180"/>
      <c r="I42" s="2180"/>
      <c r="J42" s="2180"/>
      <c r="K42" s="2181"/>
      <c r="L42" s="402"/>
      <c r="M42" s="402"/>
    </row>
    <row r="43" spans="1:13" ht="30" customHeight="1" x14ac:dyDescent="0.2">
      <c r="A43" s="2157"/>
      <c r="B43" s="2160" t="s">
        <v>8</v>
      </c>
      <c r="C43" s="2160"/>
      <c r="D43" s="2160" t="s">
        <v>58</v>
      </c>
      <c r="E43" s="2160"/>
      <c r="F43" s="2160"/>
      <c r="G43" s="2160"/>
      <c r="H43" s="2160"/>
      <c r="I43" s="2160"/>
      <c r="J43" s="2160" t="s">
        <v>59</v>
      </c>
      <c r="K43" s="2161"/>
      <c r="L43" s="403"/>
      <c r="M43" s="403"/>
    </row>
    <row r="44" spans="1:13" ht="37.5" customHeight="1" x14ac:dyDescent="0.2">
      <c r="A44" s="2157"/>
      <c r="B44" s="2182" t="s">
        <v>727</v>
      </c>
      <c r="C44" s="2168"/>
      <c r="D44" s="2183" t="s">
        <v>728</v>
      </c>
      <c r="E44" s="2183"/>
      <c r="F44" s="2183"/>
      <c r="G44" s="2183"/>
      <c r="H44" s="2183"/>
      <c r="I44" s="2183"/>
      <c r="J44" s="2175">
        <v>259585.54600126439</v>
      </c>
      <c r="K44" s="2176"/>
      <c r="L44" s="391"/>
      <c r="M44" s="391"/>
    </row>
    <row r="45" spans="1:13" ht="40.5" customHeight="1" x14ac:dyDescent="0.2">
      <c r="A45" s="2157"/>
      <c r="B45" s="2182" t="s">
        <v>729</v>
      </c>
      <c r="C45" s="2168"/>
      <c r="D45" s="2191" t="s">
        <v>730</v>
      </c>
      <c r="E45" s="2174"/>
      <c r="F45" s="2174"/>
      <c r="G45" s="2174"/>
      <c r="H45" s="2174"/>
      <c r="I45" s="2174"/>
      <c r="J45" s="2175">
        <v>18000</v>
      </c>
      <c r="K45" s="2176"/>
      <c r="L45" s="391"/>
      <c r="M45" s="391"/>
    </row>
    <row r="46" spans="1:13" ht="30" customHeight="1" x14ac:dyDescent="0.2">
      <c r="A46" s="2157"/>
      <c r="B46" s="2168" t="s">
        <v>731</v>
      </c>
      <c r="C46" s="2168"/>
      <c r="D46" s="2174" t="s">
        <v>732</v>
      </c>
      <c r="E46" s="2174"/>
      <c r="F46" s="2174"/>
      <c r="G46" s="2174"/>
      <c r="H46" s="2174"/>
      <c r="I46" s="2174"/>
      <c r="J46" s="2175">
        <v>224183.36797421094</v>
      </c>
      <c r="K46" s="2176"/>
      <c r="L46" s="404"/>
      <c r="M46" s="404"/>
    </row>
    <row r="47" spans="1:13" ht="30" customHeight="1" x14ac:dyDescent="0.2">
      <c r="A47" s="2157"/>
      <c r="B47" s="2184" t="s">
        <v>321</v>
      </c>
      <c r="C47" s="2185"/>
      <c r="D47" s="2169" t="s">
        <v>733</v>
      </c>
      <c r="E47" s="2186"/>
      <c r="F47" s="2186"/>
      <c r="G47" s="2186"/>
      <c r="H47" s="2186"/>
      <c r="I47" s="2187"/>
      <c r="J47" s="2188">
        <v>179468.28872796238</v>
      </c>
      <c r="K47" s="2189"/>
      <c r="L47" s="405"/>
      <c r="M47" s="405"/>
    </row>
    <row r="48" spans="1:13" ht="30" customHeight="1" x14ac:dyDescent="0.2">
      <c r="A48" s="2157"/>
      <c r="B48" s="2168" t="s">
        <v>734</v>
      </c>
      <c r="C48" s="2168"/>
      <c r="D48" s="2190" t="s">
        <v>735</v>
      </c>
      <c r="E48" s="2170"/>
      <c r="F48" s="2170"/>
      <c r="G48" s="2170"/>
      <c r="H48" s="2170"/>
      <c r="I48" s="2171"/>
      <c r="J48" s="2172">
        <v>2916213.9542105398</v>
      </c>
      <c r="K48" s="2173"/>
      <c r="L48" s="405"/>
      <c r="M48" s="405"/>
    </row>
    <row r="49" spans="1:13" ht="30" customHeight="1" x14ac:dyDescent="0.2">
      <c r="A49" s="2157"/>
      <c r="B49" s="2168" t="s">
        <v>736</v>
      </c>
      <c r="C49" s="2168"/>
      <c r="D49" s="2169" t="s">
        <v>737</v>
      </c>
      <c r="E49" s="2170"/>
      <c r="F49" s="2170"/>
      <c r="G49" s="2170"/>
      <c r="H49" s="2170"/>
      <c r="I49" s="2171"/>
      <c r="J49" s="2172">
        <v>3649010.3702725028</v>
      </c>
      <c r="K49" s="2173"/>
      <c r="L49" s="405"/>
      <c r="M49" s="405"/>
    </row>
    <row r="50" spans="1:13" ht="30" customHeight="1" x14ac:dyDescent="0.2">
      <c r="A50" s="2157"/>
      <c r="B50" s="2168" t="s">
        <v>738</v>
      </c>
      <c r="C50" s="2168"/>
      <c r="D50" s="2174" t="s">
        <v>739</v>
      </c>
      <c r="E50" s="2174"/>
      <c r="F50" s="2174"/>
      <c r="G50" s="2174"/>
      <c r="H50" s="2174"/>
      <c r="I50" s="2174"/>
      <c r="J50" s="2175">
        <v>1012251.3779999999</v>
      </c>
      <c r="K50" s="2176"/>
      <c r="L50" s="406"/>
      <c r="M50" s="406"/>
    </row>
    <row r="51" spans="1:13" ht="30" customHeight="1" thickBot="1" x14ac:dyDescent="0.25">
      <c r="A51" s="2178"/>
      <c r="B51" s="2162" t="s">
        <v>740</v>
      </c>
      <c r="C51" s="2162"/>
      <c r="D51" s="2162" t="s">
        <v>741</v>
      </c>
      <c r="E51" s="2162"/>
      <c r="F51" s="2162"/>
      <c r="G51" s="2162"/>
      <c r="H51" s="2162"/>
      <c r="I51" s="2162"/>
      <c r="J51" s="2163">
        <v>2093127.75</v>
      </c>
      <c r="K51" s="2164"/>
      <c r="L51" s="391"/>
      <c r="M51" s="391"/>
    </row>
    <row r="52" spans="1:13" ht="30" customHeight="1" thickBot="1" x14ac:dyDescent="0.25">
      <c r="A52" s="2179"/>
      <c r="B52" s="2165" t="s">
        <v>742</v>
      </c>
      <c r="C52" s="2165"/>
      <c r="D52" s="2165" t="s">
        <v>743</v>
      </c>
      <c r="E52" s="2165"/>
      <c r="F52" s="2165"/>
      <c r="G52" s="2165"/>
      <c r="H52" s="2165"/>
      <c r="I52" s="2165"/>
      <c r="J52" s="2166">
        <v>15000</v>
      </c>
      <c r="K52" s="2167"/>
      <c r="L52" s="391"/>
      <c r="M52" s="391"/>
    </row>
    <row r="53" spans="1:13" ht="15" customHeight="1" thickBot="1" x14ac:dyDescent="0.25">
      <c r="A53" s="2155"/>
      <c r="B53" s="2155"/>
      <c r="C53" s="2155"/>
      <c r="D53" s="2155"/>
      <c r="E53" s="2155"/>
      <c r="F53" s="2155"/>
      <c r="G53" s="2155"/>
      <c r="H53" s="2155"/>
      <c r="I53" s="2155"/>
      <c r="J53" s="2155"/>
      <c r="K53" s="2155"/>
      <c r="L53" s="381"/>
      <c r="M53" s="381"/>
    </row>
    <row r="54" spans="1:13" ht="30" customHeight="1" x14ac:dyDescent="0.2">
      <c r="A54" s="2156">
        <v>29</v>
      </c>
      <c r="B54" s="2158" t="s">
        <v>106</v>
      </c>
      <c r="C54" s="2158"/>
      <c r="D54" s="2158"/>
      <c r="E54" s="2158"/>
      <c r="F54" s="2158"/>
      <c r="G54" s="2158"/>
      <c r="H54" s="2158"/>
      <c r="I54" s="2158"/>
      <c r="J54" s="2158"/>
      <c r="K54" s="2159"/>
      <c r="L54" s="407"/>
      <c r="M54" s="407"/>
    </row>
    <row r="55" spans="1:13" ht="42.75" customHeight="1" x14ac:dyDescent="0.2">
      <c r="A55" s="2157"/>
      <c r="B55" s="2160" t="s">
        <v>102</v>
      </c>
      <c r="C55" s="2160"/>
      <c r="D55" s="2160" t="s">
        <v>60</v>
      </c>
      <c r="E55" s="2160"/>
      <c r="F55" s="2160" t="s">
        <v>24</v>
      </c>
      <c r="G55" s="2160"/>
      <c r="H55" s="2160" t="s">
        <v>130</v>
      </c>
      <c r="I55" s="2160"/>
      <c r="J55" s="2160" t="s">
        <v>104</v>
      </c>
      <c r="K55" s="2161"/>
      <c r="L55" s="403"/>
      <c r="M55" s="403"/>
    </row>
    <row r="56" spans="1:13" s="286" customFormat="1" ht="35.25" customHeight="1" x14ac:dyDescent="0.2">
      <c r="A56" s="2157"/>
      <c r="B56" s="1005" t="s">
        <v>181</v>
      </c>
      <c r="C56" s="1006"/>
      <c r="D56" s="1001" t="s">
        <v>182</v>
      </c>
      <c r="E56" s="1002"/>
      <c r="F56" s="1001" t="s">
        <v>183</v>
      </c>
      <c r="G56" s="1002"/>
      <c r="H56" s="1392">
        <v>14600</v>
      </c>
      <c r="I56" s="1393"/>
      <c r="J56" s="1003">
        <v>1090529</v>
      </c>
      <c r="K56" s="1004"/>
    </row>
    <row r="57" spans="1:13" s="286" customFormat="1" ht="30" customHeight="1" x14ac:dyDescent="0.2">
      <c r="A57" s="2157"/>
      <c r="B57" s="1005" t="s">
        <v>184</v>
      </c>
      <c r="C57" s="1006"/>
      <c r="D57" s="1001" t="s">
        <v>185</v>
      </c>
      <c r="E57" s="1002"/>
      <c r="F57" s="1001" t="s">
        <v>186</v>
      </c>
      <c r="G57" s="1002"/>
      <c r="H57" s="1949">
        <v>1</v>
      </c>
      <c r="I57" s="1950"/>
      <c r="J57" s="1003">
        <v>79</v>
      </c>
      <c r="K57" s="1004"/>
    </row>
    <row r="58" spans="1:13" s="286" customFormat="1" ht="111" customHeight="1" x14ac:dyDescent="0.2">
      <c r="A58" s="2157"/>
      <c r="B58" s="1005" t="s">
        <v>309</v>
      </c>
      <c r="C58" s="1006"/>
      <c r="D58" s="1001" t="s">
        <v>185</v>
      </c>
      <c r="E58" s="1002"/>
      <c r="F58" s="1001" t="s">
        <v>186</v>
      </c>
      <c r="G58" s="1002"/>
      <c r="H58" s="1949">
        <v>1</v>
      </c>
      <c r="I58" s="1950"/>
      <c r="J58" s="1003">
        <v>79</v>
      </c>
      <c r="K58" s="1004"/>
    </row>
    <row r="59" spans="1:13" s="286" customFormat="1" ht="30" customHeight="1" x14ac:dyDescent="0.2">
      <c r="A59" s="2157"/>
      <c r="B59" s="1005" t="s">
        <v>194</v>
      </c>
      <c r="C59" s="1006"/>
      <c r="D59" s="1001" t="s">
        <v>185</v>
      </c>
      <c r="E59" s="1002"/>
      <c r="F59" s="1001" t="s">
        <v>187</v>
      </c>
      <c r="G59" s="1002"/>
      <c r="H59" s="1409">
        <v>2093127.75</v>
      </c>
      <c r="I59" s="1410"/>
      <c r="J59" s="1003">
        <v>358000000</v>
      </c>
      <c r="K59" s="1004"/>
    </row>
    <row r="60" spans="1:13" s="286" customFormat="1" ht="30" customHeight="1" x14ac:dyDescent="0.2">
      <c r="A60" s="2157"/>
      <c r="B60" s="1005" t="s">
        <v>188</v>
      </c>
      <c r="C60" s="1006"/>
      <c r="D60" s="1001" t="s">
        <v>185</v>
      </c>
      <c r="E60" s="1002"/>
      <c r="F60" s="1001" t="s">
        <v>186</v>
      </c>
      <c r="G60" s="1002"/>
      <c r="H60" s="1949">
        <v>1</v>
      </c>
      <c r="I60" s="1950"/>
      <c r="J60" s="1003">
        <v>20</v>
      </c>
      <c r="K60" s="1004"/>
    </row>
    <row r="61" spans="1:13" s="286" customFormat="1" ht="30" customHeight="1" x14ac:dyDescent="0.2">
      <c r="A61" s="2157"/>
      <c r="B61" s="1005" t="s">
        <v>189</v>
      </c>
      <c r="C61" s="1006"/>
      <c r="D61" s="1001" t="s">
        <v>185</v>
      </c>
      <c r="E61" s="1002"/>
      <c r="F61" s="1001" t="s">
        <v>186</v>
      </c>
      <c r="G61" s="1002"/>
      <c r="H61" s="1949"/>
      <c r="I61" s="1950"/>
      <c r="J61" s="1003">
        <v>34</v>
      </c>
      <c r="K61" s="1004"/>
    </row>
    <row r="62" spans="1:13" s="286" customFormat="1" ht="51" customHeight="1" x14ac:dyDescent="0.2">
      <c r="A62" s="2157"/>
      <c r="B62" s="1005" t="s">
        <v>190</v>
      </c>
      <c r="C62" s="1006"/>
      <c r="D62" s="1001" t="s">
        <v>182</v>
      </c>
      <c r="E62" s="1002"/>
      <c r="F62" s="1001" t="s">
        <v>191</v>
      </c>
      <c r="G62" s="1002"/>
      <c r="H62" s="1949">
        <v>14</v>
      </c>
      <c r="I62" s="1950"/>
      <c r="J62" s="1003" t="s">
        <v>211</v>
      </c>
      <c r="K62" s="1004"/>
    </row>
    <row r="63" spans="1:13" s="286" customFormat="1" ht="41.25" customHeight="1" x14ac:dyDescent="0.2">
      <c r="A63" s="2157"/>
      <c r="B63" s="1005" t="s">
        <v>192</v>
      </c>
      <c r="C63" s="1006"/>
      <c r="D63" s="1001" t="s">
        <v>182</v>
      </c>
      <c r="E63" s="1002"/>
      <c r="F63" s="1001" t="s">
        <v>191</v>
      </c>
      <c r="G63" s="1002"/>
      <c r="H63" s="1949">
        <v>14</v>
      </c>
      <c r="I63" s="1950"/>
      <c r="J63" s="1003" t="s">
        <v>211</v>
      </c>
      <c r="K63" s="1004"/>
    </row>
    <row r="64" spans="1:13" s="286" customFormat="1" ht="46.5" customHeight="1" thickBot="1" x14ac:dyDescent="0.25">
      <c r="A64" s="2157"/>
      <c r="B64" s="1005" t="s">
        <v>193</v>
      </c>
      <c r="C64" s="1006"/>
      <c r="D64" s="1001" t="s">
        <v>185</v>
      </c>
      <c r="E64" s="1002"/>
      <c r="F64" s="1001" t="s">
        <v>186</v>
      </c>
      <c r="G64" s="1002"/>
      <c r="H64" s="1949">
        <v>1</v>
      </c>
      <c r="I64" s="1950"/>
      <c r="J64" s="1003" t="s">
        <v>211</v>
      </c>
      <c r="K64" s="1004"/>
    </row>
    <row r="65" spans="1:13" ht="15" customHeight="1" thickBot="1" x14ac:dyDescent="0.25">
      <c r="A65" s="889"/>
      <c r="B65" s="889"/>
      <c r="C65" s="889"/>
      <c r="D65" s="889"/>
      <c r="E65" s="889"/>
      <c r="F65" s="889"/>
      <c r="G65" s="889"/>
      <c r="H65" s="889"/>
      <c r="I65" s="889"/>
      <c r="J65" s="889"/>
      <c r="K65" s="889"/>
      <c r="L65" s="366"/>
      <c r="M65" s="366"/>
    </row>
    <row r="66" spans="1:13" ht="30" customHeight="1" thickBot="1" x14ac:dyDescent="0.25">
      <c r="A66" s="408">
        <v>30</v>
      </c>
      <c r="B66" s="2152" t="s">
        <v>15</v>
      </c>
      <c r="C66" s="2152"/>
      <c r="D66" s="2153" t="s">
        <v>132</v>
      </c>
      <c r="E66" s="2153"/>
      <c r="F66" s="2153"/>
      <c r="G66" s="2153"/>
      <c r="H66" s="2153"/>
      <c r="I66" s="2153"/>
      <c r="J66" s="2153"/>
      <c r="K66" s="2154"/>
      <c r="L66" s="379"/>
      <c r="M66" s="379"/>
    </row>
    <row r="94" spans="1:1" x14ac:dyDescent="0.2">
      <c r="A94" s="257" t="s">
        <v>504</v>
      </c>
    </row>
    <row r="95" spans="1:1" x14ac:dyDescent="0.2">
      <c r="A95" s="257" t="s">
        <v>116</v>
      </c>
    </row>
    <row r="96" spans="1:1" x14ac:dyDescent="0.2">
      <c r="A96" s="257" t="s">
        <v>505</v>
      </c>
    </row>
    <row r="97" spans="1:1" x14ac:dyDescent="0.2">
      <c r="A97" s="257" t="s">
        <v>506</v>
      </c>
    </row>
    <row r="98" spans="1:1" x14ac:dyDescent="0.2">
      <c r="A98" s="257" t="s">
        <v>507</v>
      </c>
    </row>
    <row r="99" spans="1:1" x14ac:dyDescent="0.2">
      <c r="A99" s="257" t="s">
        <v>508</v>
      </c>
    </row>
    <row r="100" spans="1:1" x14ac:dyDescent="0.2">
      <c r="A100" s="257" t="s">
        <v>509</v>
      </c>
    </row>
    <row r="101" spans="1:1" x14ac:dyDescent="0.2">
      <c r="A101" s="257" t="s">
        <v>510</v>
      </c>
    </row>
    <row r="102" spans="1:1" x14ac:dyDescent="0.2">
      <c r="A102" s="257" t="s">
        <v>511</v>
      </c>
    </row>
    <row r="103" spans="1:1" x14ac:dyDescent="0.2">
      <c r="A103" s="257" t="s">
        <v>512</v>
      </c>
    </row>
    <row r="104" spans="1:1" x14ac:dyDescent="0.2">
      <c r="A104" s="257" t="s">
        <v>513</v>
      </c>
    </row>
    <row r="105" spans="1:1" x14ac:dyDescent="0.2">
      <c r="A105" s="257" t="s">
        <v>514</v>
      </c>
    </row>
    <row r="106" spans="1:1" x14ac:dyDescent="0.2">
      <c r="A106" s="257" t="s">
        <v>515</v>
      </c>
    </row>
    <row r="107" spans="1:1" x14ac:dyDescent="0.2">
      <c r="A107" s="257" t="s">
        <v>516</v>
      </c>
    </row>
    <row r="108" spans="1:1" x14ac:dyDescent="0.2">
      <c r="A108" s="257" t="s">
        <v>517</v>
      </c>
    </row>
    <row r="109" spans="1:1" x14ac:dyDescent="0.2">
      <c r="A109" s="257" t="s">
        <v>518</v>
      </c>
    </row>
    <row r="110" spans="1:1" x14ac:dyDescent="0.2">
      <c r="A110" s="257" t="s">
        <v>519</v>
      </c>
    </row>
    <row r="111" spans="1:1" x14ac:dyDescent="0.2">
      <c r="A111" s="257" t="s">
        <v>520</v>
      </c>
    </row>
    <row r="112" spans="1:1" ht="15" x14ac:dyDescent="0.25">
      <c r="A112" s="175"/>
    </row>
    <row r="113" spans="1:1" ht="15" x14ac:dyDescent="0.25">
      <c r="A113" s="175"/>
    </row>
    <row r="114" spans="1:1" x14ac:dyDescent="0.2">
      <c r="A114" s="258" t="s">
        <v>178</v>
      </c>
    </row>
    <row r="115" spans="1:1" x14ac:dyDescent="0.2">
      <c r="A115" s="258" t="s">
        <v>521</v>
      </c>
    </row>
    <row r="116" spans="1:1" x14ac:dyDescent="0.2">
      <c r="A116" s="258" t="s">
        <v>522</v>
      </c>
    </row>
    <row r="117" spans="1:1" x14ac:dyDescent="0.2">
      <c r="A117" s="258" t="s">
        <v>523</v>
      </c>
    </row>
    <row r="118" spans="1:1" ht="15" x14ac:dyDescent="0.25">
      <c r="A118" s="175"/>
    </row>
    <row r="119" spans="1:1" ht="15" x14ac:dyDescent="0.25">
      <c r="A119" s="175"/>
    </row>
    <row r="120" spans="1:1" x14ac:dyDescent="0.2">
      <c r="A120" s="257" t="s">
        <v>524</v>
      </c>
    </row>
    <row r="121" spans="1:1" x14ac:dyDescent="0.2">
      <c r="A121" s="257" t="s">
        <v>525</v>
      </c>
    </row>
    <row r="122" spans="1:1" x14ac:dyDescent="0.2">
      <c r="A122" s="257" t="s">
        <v>526</v>
      </c>
    </row>
    <row r="123" spans="1:1" x14ac:dyDescent="0.2">
      <c r="A123" s="257" t="s">
        <v>527</v>
      </c>
    </row>
    <row r="124" spans="1:1" x14ac:dyDescent="0.2">
      <c r="A124" s="257" t="s">
        <v>528</v>
      </c>
    </row>
    <row r="125" spans="1:1" x14ac:dyDescent="0.2">
      <c r="A125" s="257" t="s">
        <v>493</v>
      </c>
    </row>
    <row r="126" spans="1:1" x14ac:dyDescent="0.2">
      <c r="A126" s="257" t="s">
        <v>529</v>
      </c>
    </row>
    <row r="127" spans="1:1" x14ac:dyDescent="0.2">
      <c r="A127" s="257" t="s">
        <v>530</v>
      </c>
    </row>
    <row r="128" spans="1:1" x14ac:dyDescent="0.2">
      <c r="A128" s="257" t="s">
        <v>531</v>
      </c>
    </row>
    <row r="129" spans="1:1" x14ac:dyDescent="0.2">
      <c r="A129" s="257" t="s">
        <v>319</v>
      </c>
    </row>
    <row r="130" spans="1:1" x14ac:dyDescent="0.2">
      <c r="A130" s="257" t="s">
        <v>532</v>
      </c>
    </row>
    <row r="131" spans="1:1" x14ac:dyDescent="0.2">
      <c r="A131" s="257" t="s">
        <v>533</v>
      </c>
    </row>
    <row r="132" spans="1:1" x14ac:dyDescent="0.2">
      <c r="A132" s="257" t="s">
        <v>534</v>
      </c>
    </row>
    <row r="133" spans="1:1" x14ac:dyDescent="0.2">
      <c r="A133" s="257" t="s">
        <v>535</v>
      </c>
    </row>
    <row r="134" spans="1:1" x14ac:dyDescent="0.2">
      <c r="A134" s="257" t="s">
        <v>536</v>
      </c>
    </row>
    <row r="135" spans="1:1" x14ac:dyDescent="0.2">
      <c r="A135" s="257" t="s">
        <v>537</v>
      </c>
    </row>
    <row r="136" spans="1:1" x14ac:dyDescent="0.2">
      <c r="A136" s="257" t="s">
        <v>538</v>
      </c>
    </row>
    <row r="137" spans="1:1" x14ac:dyDescent="0.2">
      <c r="A137" s="257" t="s">
        <v>539</v>
      </c>
    </row>
    <row r="138" spans="1:1" x14ac:dyDescent="0.2">
      <c r="A138" s="257" t="s">
        <v>540</v>
      </c>
    </row>
    <row r="139" spans="1:1" x14ac:dyDescent="0.2">
      <c r="A139" s="257" t="s">
        <v>541</v>
      </c>
    </row>
    <row r="140" spans="1:1" x14ac:dyDescent="0.2">
      <c r="A140" s="257" t="s">
        <v>542</v>
      </c>
    </row>
    <row r="141" spans="1:1" x14ac:dyDescent="0.2">
      <c r="A141" s="257" t="s">
        <v>543</v>
      </c>
    </row>
    <row r="142" spans="1:1" x14ac:dyDescent="0.2">
      <c r="A142" s="257" t="s">
        <v>544</v>
      </c>
    </row>
    <row r="143" spans="1:1" x14ac:dyDescent="0.2">
      <c r="A143" s="257" t="s">
        <v>545</v>
      </c>
    </row>
    <row r="144" spans="1:1" x14ac:dyDescent="0.2">
      <c r="A144" s="257" t="s">
        <v>546</v>
      </c>
    </row>
    <row r="145" spans="1:1" x14ac:dyDescent="0.2">
      <c r="A145" s="257" t="s">
        <v>547</v>
      </c>
    </row>
    <row r="146" spans="1:1" x14ac:dyDescent="0.2">
      <c r="A146" s="257" t="s">
        <v>548</v>
      </c>
    </row>
    <row r="147" spans="1:1" x14ac:dyDescent="0.2">
      <c r="A147" s="257" t="s">
        <v>549</v>
      </c>
    </row>
    <row r="148" spans="1:1" x14ac:dyDescent="0.2">
      <c r="A148" s="257" t="s">
        <v>550</v>
      </c>
    </row>
    <row r="149" spans="1:1" x14ac:dyDescent="0.2">
      <c r="A149" s="257" t="s">
        <v>551</v>
      </c>
    </row>
    <row r="150" spans="1:1" x14ac:dyDescent="0.2">
      <c r="A150" s="257" t="s">
        <v>552</v>
      </c>
    </row>
    <row r="151" spans="1:1" x14ac:dyDescent="0.2">
      <c r="A151" s="257" t="s">
        <v>553</v>
      </c>
    </row>
    <row r="152" spans="1:1" x14ac:dyDescent="0.2">
      <c r="A152" s="257" t="s">
        <v>554</v>
      </c>
    </row>
    <row r="153" spans="1:1" x14ac:dyDescent="0.2">
      <c r="A153" s="257" t="s">
        <v>555</v>
      </c>
    </row>
    <row r="154" spans="1:1" x14ac:dyDescent="0.2">
      <c r="A154" s="257" t="s">
        <v>556</v>
      </c>
    </row>
    <row r="155" spans="1:1" x14ac:dyDescent="0.2">
      <c r="A155" s="257" t="s">
        <v>557</v>
      </c>
    </row>
    <row r="156" spans="1:1" x14ac:dyDescent="0.2">
      <c r="A156" s="257" t="s">
        <v>558</v>
      </c>
    </row>
    <row r="157" spans="1:1" ht="15" x14ac:dyDescent="0.25">
      <c r="A157" s="175"/>
    </row>
    <row r="158" spans="1:1" ht="15" x14ac:dyDescent="0.25">
      <c r="A158" s="175"/>
    </row>
    <row r="159" spans="1:1" x14ac:dyDescent="0.2">
      <c r="A159" s="96" t="s">
        <v>92</v>
      </c>
    </row>
    <row r="160" spans="1:1" x14ac:dyDescent="0.2">
      <c r="A160" s="96" t="s">
        <v>93</v>
      </c>
    </row>
    <row r="161" spans="1:1" ht="15" x14ac:dyDescent="0.25">
      <c r="A161" s="175"/>
    </row>
    <row r="162" spans="1:1" ht="15" x14ac:dyDescent="0.25">
      <c r="A162" s="175"/>
    </row>
    <row r="163" spans="1:1" x14ac:dyDescent="0.2">
      <c r="A163" s="96" t="s">
        <v>559</v>
      </c>
    </row>
    <row r="164" spans="1:1" x14ac:dyDescent="0.2">
      <c r="A164" s="96" t="s">
        <v>560</v>
      </c>
    </row>
    <row r="165" spans="1:1" x14ac:dyDescent="0.2">
      <c r="A165" s="96" t="s">
        <v>318</v>
      </c>
    </row>
    <row r="166" spans="1:1" x14ac:dyDescent="0.2">
      <c r="A166" s="96" t="s">
        <v>561</v>
      </c>
    </row>
    <row r="167" spans="1:1" ht="15" x14ac:dyDescent="0.25">
      <c r="A167" s="175"/>
    </row>
    <row r="168" spans="1:1" ht="15" x14ac:dyDescent="0.25">
      <c r="A168" s="175"/>
    </row>
    <row r="169" spans="1:1" x14ac:dyDescent="0.2">
      <c r="A169" s="96" t="s">
        <v>562</v>
      </c>
    </row>
    <row r="170" spans="1:1" x14ac:dyDescent="0.2">
      <c r="A170" s="96" t="s">
        <v>563</v>
      </c>
    </row>
    <row r="171" spans="1:1" x14ac:dyDescent="0.2">
      <c r="A171" s="96" t="s">
        <v>317</v>
      </c>
    </row>
    <row r="172" spans="1:1" x14ac:dyDescent="0.2">
      <c r="A172" s="96" t="s">
        <v>564</v>
      </c>
    </row>
    <row r="173" spans="1:1" x14ac:dyDescent="0.2">
      <c r="A173" s="96" t="s">
        <v>565</v>
      </c>
    </row>
    <row r="174" spans="1:1" x14ac:dyDescent="0.2">
      <c r="A174" s="96" t="s">
        <v>566</v>
      </c>
    </row>
  </sheetData>
  <mergeCells count="160">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6:C66"/>
    <mergeCell ref="D66:K66"/>
    <mergeCell ref="B64:C64"/>
    <mergeCell ref="D64:E64"/>
    <mergeCell ref="F64:G64"/>
    <mergeCell ref="H64:I64"/>
    <mergeCell ref="J64:K64"/>
    <mergeCell ref="A65:K65"/>
    <mergeCell ref="B62:C62"/>
    <mergeCell ref="D62:E62"/>
    <mergeCell ref="F62:G62"/>
    <mergeCell ref="H62:I62"/>
    <mergeCell ref="J62:K62"/>
    <mergeCell ref="B63:C63"/>
    <mergeCell ref="D63:E63"/>
    <mergeCell ref="F63:G63"/>
    <mergeCell ref="H63:I63"/>
    <mergeCell ref="J63:K63"/>
  </mergeCells>
  <conditionalFormatting sqref="F33:G33 J33:M33">
    <cfRule type="containsText" dxfId="29" priority="4" stopIfTrue="1" operator="containsText" text="wybierz">
      <formula>NOT(ISERROR(SEARCH("wybierz",F33)))</formula>
    </cfRule>
  </conditionalFormatting>
  <conditionalFormatting sqref="D25">
    <cfRule type="containsText" dxfId="28" priority="3" stopIfTrue="1" operator="containsText" text="wybierz">
      <formula>NOT(ISERROR(SEARCH("wybierz",D25)))</formula>
    </cfRule>
  </conditionalFormatting>
  <conditionalFormatting sqref="D26">
    <cfRule type="containsText" dxfId="27" priority="2" stopIfTrue="1" operator="containsText" text="wybierz">
      <formula>NOT(ISERROR(SEARCH("wybierz",D26)))</formula>
    </cfRule>
  </conditionalFormatting>
  <conditionalFormatting sqref="D22:D24">
    <cfRule type="containsText" dxfId="26" priority="1" stopIfTrue="1" operator="containsText" text="wybierz">
      <formula>NOT(ISERROR(SEARCH("wybierz",D22)))</formula>
    </cfRule>
  </conditionalFormatting>
  <dataValidations count="13">
    <dataValidation type="list" allowBlank="1" showInputMessage="1" showErrorMessage="1" prompt="wybierz PI z listy" sqref="D23:K23">
      <formula1>$A$913:$A$918</formula1>
    </dataValidation>
    <dataValidation type="list" allowBlank="1" showInputMessage="1" showErrorMessage="1" prompt="wybierz fundusz" sqref="D21:K21">
      <formula1>$A$903:$A$904</formula1>
    </dataValidation>
    <dataValidation type="list" allowBlank="1" showInputMessage="1" showErrorMessage="1" prompt="wybierz Cel Tematyczny" sqref="D22:K22">
      <formula1>$A$907:$A$910</formula1>
    </dataValidation>
    <dataValidation type="list" allowBlank="1" showInputMessage="1" showErrorMessage="1" sqref="D18">
      <formula1>$A$865:$A$868</formula1>
    </dataValidation>
    <dataValidation type="list" allowBlank="1" showInputMessage="1" showErrorMessage="1" prompt="wybierz narzędzie PP" sqref="D19">
      <formula1>$A$871:$A$900</formula1>
    </dataValidation>
    <dataValidation type="list" allowBlank="1" showInputMessage="1" showErrorMessage="1" prompt="wybierz Program z listy" sqref="E10:K10">
      <formula1>$A$840:$A$856</formula1>
    </dataValidation>
    <dataValidation type="list" allowBlank="1" showInputMessage="1" showErrorMessage="1" prompt="wybierz Cel Tematyczny" sqref="WVL983064:WVU983064 IZ22:JI22 SV22:TE22 ACR22:ADA22 AMN22:AMW22 AWJ22:AWS22 BGF22:BGO22 BQB22:BQK22 BZX22:CAG22 CJT22:CKC22 CTP22:CTY22 DDL22:DDU22 DNH22:DNQ22 DXD22:DXM22 EGZ22:EHI22 EQV22:ERE22 FAR22:FBA22 FKN22:FKW22 FUJ22:FUS22 GEF22:GEO22 GOB22:GOK22 GXX22:GYG22 HHT22:HIC22 HRP22:HRY22 IBL22:IBU22 ILH22:ILQ22 IVD22:IVM22 JEZ22:JFI22 JOV22:JPE22 JYR22:JZA22 KIN22:KIW22 KSJ22:KSS22 LCF22:LCO22 LMB22:LMK22 LVX22:LWG22 MFT22:MGC22 MPP22:MPY22 MZL22:MZU22 NJH22:NJQ22 NTD22:NTM22 OCZ22:ODI22 OMV22:ONE22 OWR22:OXA22 PGN22:PGW22 PQJ22:PQS22 QAF22:QAO22 QKB22:QKK22 QTX22:QUG22 RDT22:REC22 RNP22:RNY22 RXL22:RXU22 SHH22:SHQ22 SRD22:SRM22 TAZ22:TBI22 TKV22:TLE22 TUR22:TVA22 UEN22:UEW22 UOJ22:UOS22 UYF22:UYO22 VIB22:VIK22 VRX22:VSG22 WBT22:WCC22 WLP22:WLY22 WVL22:WVU22 D65560:M65560 IZ65560:JI65560 SV65560:TE65560 ACR65560:ADA65560 AMN65560:AMW65560 AWJ65560:AWS65560 BGF65560:BGO65560 BQB65560:BQK65560 BZX65560:CAG65560 CJT65560:CKC65560 CTP65560:CTY65560 DDL65560:DDU65560 DNH65560:DNQ65560 DXD65560:DXM65560 EGZ65560:EHI65560 EQV65560:ERE65560 FAR65560:FBA65560 FKN65560:FKW65560 FUJ65560:FUS65560 GEF65560:GEO65560 GOB65560:GOK65560 GXX65560:GYG65560 HHT65560:HIC65560 HRP65560:HRY65560 IBL65560:IBU65560 ILH65560:ILQ65560 IVD65560:IVM65560 JEZ65560:JFI65560 JOV65560:JPE65560 JYR65560:JZA65560 KIN65560:KIW65560 KSJ65560:KSS65560 LCF65560:LCO65560 LMB65560:LMK65560 LVX65560:LWG65560 MFT65560:MGC65560 MPP65560:MPY65560 MZL65560:MZU65560 NJH65560:NJQ65560 NTD65560:NTM65560 OCZ65560:ODI65560 OMV65560:ONE65560 OWR65560:OXA65560 PGN65560:PGW65560 PQJ65560:PQS65560 QAF65560:QAO65560 QKB65560:QKK65560 QTX65560:QUG65560 RDT65560:REC65560 RNP65560:RNY65560 RXL65560:RXU65560 SHH65560:SHQ65560 SRD65560:SRM65560 TAZ65560:TBI65560 TKV65560:TLE65560 TUR65560:TVA65560 UEN65560:UEW65560 UOJ65560:UOS65560 UYF65560:UYO65560 VIB65560:VIK65560 VRX65560:VSG65560 WBT65560:WCC65560 WLP65560:WLY65560 WVL65560:WVU65560 D131096:M131096 IZ131096:JI131096 SV131096:TE131096 ACR131096:ADA131096 AMN131096:AMW131096 AWJ131096:AWS131096 BGF131096:BGO131096 BQB131096:BQK131096 BZX131096:CAG131096 CJT131096:CKC131096 CTP131096:CTY131096 DDL131096:DDU131096 DNH131096:DNQ131096 DXD131096:DXM131096 EGZ131096:EHI131096 EQV131096:ERE131096 FAR131096:FBA131096 FKN131096:FKW131096 FUJ131096:FUS131096 GEF131096:GEO131096 GOB131096:GOK131096 GXX131096:GYG131096 HHT131096:HIC131096 HRP131096:HRY131096 IBL131096:IBU131096 ILH131096:ILQ131096 IVD131096:IVM131096 JEZ131096:JFI131096 JOV131096:JPE131096 JYR131096:JZA131096 KIN131096:KIW131096 KSJ131096:KSS131096 LCF131096:LCO131096 LMB131096:LMK131096 LVX131096:LWG131096 MFT131096:MGC131096 MPP131096:MPY131096 MZL131096:MZU131096 NJH131096:NJQ131096 NTD131096:NTM131096 OCZ131096:ODI131096 OMV131096:ONE131096 OWR131096:OXA131096 PGN131096:PGW131096 PQJ131096:PQS131096 QAF131096:QAO131096 QKB131096:QKK131096 QTX131096:QUG131096 RDT131096:REC131096 RNP131096:RNY131096 RXL131096:RXU131096 SHH131096:SHQ131096 SRD131096:SRM131096 TAZ131096:TBI131096 TKV131096:TLE131096 TUR131096:TVA131096 UEN131096:UEW131096 UOJ131096:UOS131096 UYF131096:UYO131096 VIB131096:VIK131096 VRX131096:VSG131096 WBT131096:WCC131096 WLP131096:WLY131096 WVL131096:WVU131096 D196632:M196632 IZ196632:JI196632 SV196632:TE196632 ACR196632:ADA196632 AMN196632:AMW196632 AWJ196632:AWS196632 BGF196632:BGO196632 BQB196632:BQK196632 BZX196632:CAG196632 CJT196632:CKC196632 CTP196632:CTY196632 DDL196632:DDU196632 DNH196632:DNQ196632 DXD196632:DXM196632 EGZ196632:EHI196632 EQV196632:ERE196632 FAR196632:FBA196632 FKN196632:FKW196632 FUJ196632:FUS196632 GEF196632:GEO196632 GOB196632:GOK196632 GXX196632:GYG196632 HHT196632:HIC196632 HRP196632:HRY196632 IBL196632:IBU196632 ILH196632:ILQ196632 IVD196632:IVM196632 JEZ196632:JFI196632 JOV196632:JPE196632 JYR196632:JZA196632 KIN196632:KIW196632 KSJ196632:KSS196632 LCF196632:LCO196632 LMB196632:LMK196632 LVX196632:LWG196632 MFT196632:MGC196632 MPP196632:MPY196632 MZL196632:MZU196632 NJH196632:NJQ196632 NTD196632:NTM196632 OCZ196632:ODI196632 OMV196632:ONE196632 OWR196632:OXA196632 PGN196632:PGW196632 PQJ196632:PQS196632 QAF196632:QAO196632 QKB196632:QKK196632 QTX196632:QUG196632 RDT196632:REC196632 RNP196632:RNY196632 RXL196632:RXU196632 SHH196632:SHQ196632 SRD196632:SRM196632 TAZ196632:TBI196632 TKV196632:TLE196632 TUR196632:TVA196632 UEN196632:UEW196632 UOJ196632:UOS196632 UYF196632:UYO196632 VIB196632:VIK196632 VRX196632:VSG196632 WBT196632:WCC196632 WLP196632:WLY196632 WVL196632:WVU196632 D262168:M262168 IZ262168:JI262168 SV262168:TE262168 ACR262168:ADA262168 AMN262168:AMW262168 AWJ262168:AWS262168 BGF262168:BGO262168 BQB262168:BQK262168 BZX262168:CAG262168 CJT262168:CKC262168 CTP262168:CTY262168 DDL262168:DDU262168 DNH262168:DNQ262168 DXD262168:DXM262168 EGZ262168:EHI262168 EQV262168:ERE262168 FAR262168:FBA262168 FKN262168:FKW262168 FUJ262168:FUS262168 GEF262168:GEO262168 GOB262168:GOK262168 GXX262168:GYG262168 HHT262168:HIC262168 HRP262168:HRY262168 IBL262168:IBU262168 ILH262168:ILQ262168 IVD262168:IVM262168 JEZ262168:JFI262168 JOV262168:JPE262168 JYR262168:JZA262168 KIN262168:KIW262168 KSJ262168:KSS262168 LCF262168:LCO262168 LMB262168:LMK262168 LVX262168:LWG262168 MFT262168:MGC262168 MPP262168:MPY262168 MZL262168:MZU262168 NJH262168:NJQ262168 NTD262168:NTM262168 OCZ262168:ODI262168 OMV262168:ONE262168 OWR262168:OXA262168 PGN262168:PGW262168 PQJ262168:PQS262168 QAF262168:QAO262168 QKB262168:QKK262168 QTX262168:QUG262168 RDT262168:REC262168 RNP262168:RNY262168 RXL262168:RXU262168 SHH262168:SHQ262168 SRD262168:SRM262168 TAZ262168:TBI262168 TKV262168:TLE262168 TUR262168:TVA262168 UEN262168:UEW262168 UOJ262168:UOS262168 UYF262168:UYO262168 VIB262168:VIK262168 VRX262168:VSG262168 WBT262168:WCC262168 WLP262168:WLY262168 WVL262168:WVU262168 D327704:M327704 IZ327704:JI327704 SV327704:TE327704 ACR327704:ADA327704 AMN327704:AMW327704 AWJ327704:AWS327704 BGF327704:BGO327704 BQB327704:BQK327704 BZX327704:CAG327704 CJT327704:CKC327704 CTP327704:CTY327704 DDL327704:DDU327704 DNH327704:DNQ327704 DXD327704:DXM327704 EGZ327704:EHI327704 EQV327704:ERE327704 FAR327704:FBA327704 FKN327704:FKW327704 FUJ327704:FUS327704 GEF327704:GEO327704 GOB327704:GOK327704 GXX327704:GYG327704 HHT327704:HIC327704 HRP327704:HRY327704 IBL327704:IBU327704 ILH327704:ILQ327704 IVD327704:IVM327704 JEZ327704:JFI327704 JOV327704:JPE327704 JYR327704:JZA327704 KIN327704:KIW327704 KSJ327704:KSS327704 LCF327704:LCO327704 LMB327704:LMK327704 LVX327704:LWG327704 MFT327704:MGC327704 MPP327704:MPY327704 MZL327704:MZU327704 NJH327704:NJQ327704 NTD327704:NTM327704 OCZ327704:ODI327704 OMV327704:ONE327704 OWR327704:OXA327704 PGN327704:PGW327704 PQJ327704:PQS327704 QAF327704:QAO327704 QKB327704:QKK327704 QTX327704:QUG327704 RDT327704:REC327704 RNP327704:RNY327704 RXL327704:RXU327704 SHH327704:SHQ327704 SRD327704:SRM327704 TAZ327704:TBI327704 TKV327704:TLE327704 TUR327704:TVA327704 UEN327704:UEW327704 UOJ327704:UOS327704 UYF327704:UYO327704 VIB327704:VIK327704 VRX327704:VSG327704 WBT327704:WCC327704 WLP327704:WLY327704 WVL327704:WVU327704 D393240:M393240 IZ393240:JI393240 SV393240:TE393240 ACR393240:ADA393240 AMN393240:AMW393240 AWJ393240:AWS393240 BGF393240:BGO393240 BQB393240:BQK393240 BZX393240:CAG393240 CJT393240:CKC393240 CTP393240:CTY393240 DDL393240:DDU393240 DNH393240:DNQ393240 DXD393240:DXM393240 EGZ393240:EHI393240 EQV393240:ERE393240 FAR393240:FBA393240 FKN393240:FKW393240 FUJ393240:FUS393240 GEF393240:GEO393240 GOB393240:GOK393240 GXX393240:GYG393240 HHT393240:HIC393240 HRP393240:HRY393240 IBL393240:IBU393240 ILH393240:ILQ393240 IVD393240:IVM393240 JEZ393240:JFI393240 JOV393240:JPE393240 JYR393240:JZA393240 KIN393240:KIW393240 KSJ393240:KSS393240 LCF393240:LCO393240 LMB393240:LMK393240 LVX393240:LWG393240 MFT393240:MGC393240 MPP393240:MPY393240 MZL393240:MZU393240 NJH393240:NJQ393240 NTD393240:NTM393240 OCZ393240:ODI393240 OMV393240:ONE393240 OWR393240:OXA393240 PGN393240:PGW393240 PQJ393240:PQS393240 QAF393240:QAO393240 QKB393240:QKK393240 QTX393240:QUG393240 RDT393240:REC393240 RNP393240:RNY393240 RXL393240:RXU393240 SHH393240:SHQ393240 SRD393240:SRM393240 TAZ393240:TBI393240 TKV393240:TLE393240 TUR393240:TVA393240 UEN393240:UEW393240 UOJ393240:UOS393240 UYF393240:UYO393240 VIB393240:VIK393240 VRX393240:VSG393240 WBT393240:WCC393240 WLP393240:WLY393240 WVL393240:WVU393240 D458776:M458776 IZ458776:JI458776 SV458776:TE458776 ACR458776:ADA458776 AMN458776:AMW458776 AWJ458776:AWS458776 BGF458776:BGO458776 BQB458776:BQK458776 BZX458776:CAG458776 CJT458776:CKC458776 CTP458776:CTY458776 DDL458776:DDU458776 DNH458776:DNQ458776 DXD458776:DXM458776 EGZ458776:EHI458776 EQV458776:ERE458776 FAR458776:FBA458776 FKN458776:FKW458776 FUJ458776:FUS458776 GEF458776:GEO458776 GOB458776:GOK458776 GXX458776:GYG458776 HHT458776:HIC458776 HRP458776:HRY458776 IBL458776:IBU458776 ILH458776:ILQ458776 IVD458776:IVM458776 JEZ458776:JFI458776 JOV458776:JPE458776 JYR458776:JZA458776 KIN458776:KIW458776 KSJ458776:KSS458776 LCF458776:LCO458776 LMB458776:LMK458776 LVX458776:LWG458776 MFT458776:MGC458776 MPP458776:MPY458776 MZL458776:MZU458776 NJH458776:NJQ458776 NTD458776:NTM458776 OCZ458776:ODI458776 OMV458776:ONE458776 OWR458776:OXA458776 PGN458776:PGW458776 PQJ458776:PQS458776 QAF458776:QAO458776 QKB458776:QKK458776 QTX458776:QUG458776 RDT458776:REC458776 RNP458776:RNY458776 RXL458776:RXU458776 SHH458776:SHQ458776 SRD458776:SRM458776 TAZ458776:TBI458776 TKV458776:TLE458776 TUR458776:TVA458776 UEN458776:UEW458776 UOJ458776:UOS458776 UYF458776:UYO458776 VIB458776:VIK458776 VRX458776:VSG458776 WBT458776:WCC458776 WLP458776:WLY458776 WVL458776:WVU458776 D524312:M524312 IZ524312:JI524312 SV524312:TE524312 ACR524312:ADA524312 AMN524312:AMW524312 AWJ524312:AWS524312 BGF524312:BGO524312 BQB524312:BQK524312 BZX524312:CAG524312 CJT524312:CKC524312 CTP524312:CTY524312 DDL524312:DDU524312 DNH524312:DNQ524312 DXD524312:DXM524312 EGZ524312:EHI524312 EQV524312:ERE524312 FAR524312:FBA524312 FKN524312:FKW524312 FUJ524312:FUS524312 GEF524312:GEO524312 GOB524312:GOK524312 GXX524312:GYG524312 HHT524312:HIC524312 HRP524312:HRY524312 IBL524312:IBU524312 ILH524312:ILQ524312 IVD524312:IVM524312 JEZ524312:JFI524312 JOV524312:JPE524312 JYR524312:JZA524312 KIN524312:KIW524312 KSJ524312:KSS524312 LCF524312:LCO524312 LMB524312:LMK524312 LVX524312:LWG524312 MFT524312:MGC524312 MPP524312:MPY524312 MZL524312:MZU524312 NJH524312:NJQ524312 NTD524312:NTM524312 OCZ524312:ODI524312 OMV524312:ONE524312 OWR524312:OXA524312 PGN524312:PGW524312 PQJ524312:PQS524312 QAF524312:QAO524312 QKB524312:QKK524312 QTX524312:QUG524312 RDT524312:REC524312 RNP524312:RNY524312 RXL524312:RXU524312 SHH524312:SHQ524312 SRD524312:SRM524312 TAZ524312:TBI524312 TKV524312:TLE524312 TUR524312:TVA524312 UEN524312:UEW524312 UOJ524312:UOS524312 UYF524312:UYO524312 VIB524312:VIK524312 VRX524312:VSG524312 WBT524312:WCC524312 WLP524312:WLY524312 WVL524312:WVU524312 D589848:M589848 IZ589848:JI589848 SV589848:TE589848 ACR589848:ADA589848 AMN589848:AMW589848 AWJ589848:AWS589848 BGF589848:BGO589848 BQB589848:BQK589848 BZX589848:CAG589848 CJT589848:CKC589848 CTP589848:CTY589848 DDL589848:DDU589848 DNH589848:DNQ589848 DXD589848:DXM589848 EGZ589848:EHI589848 EQV589848:ERE589848 FAR589848:FBA589848 FKN589848:FKW589848 FUJ589848:FUS589848 GEF589848:GEO589848 GOB589848:GOK589848 GXX589848:GYG589848 HHT589848:HIC589848 HRP589848:HRY589848 IBL589848:IBU589848 ILH589848:ILQ589848 IVD589848:IVM589848 JEZ589848:JFI589848 JOV589848:JPE589848 JYR589848:JZA589848 KIN589848:KIW589848 KSJ589848:KSS589848 LCF589848:LCO589848 LMB589848:LMK589848 LVX589848:LWG589848 MFT589848:MGC589848 MPP589848:MPY589848 MZL589848:MZU589848 NJH589848:NJQ589848 NTD589848:NTM589848 OCZ589848:ODI589848 OMV589848:ONE589848 OWR589848:OXA589848 PGN589848:PGW589848 PQJ589848:PQS589848 QAF589848:QAO589848 QKB589848:QKK589848 QTX589848:QUG589848 RDT589848:REC589848 RNP589848:RNY589848 RXL589848:RXU589848 SHH589848:SHQ589848 SRD589848:SRM589848 TAZ589848:TBI589848 TKV589848:TLE589848 TUR589848:TVA589848 UEN589848:UEW589848 UOJ589848:UOS589848 UYF589848:UYO589848 VIB589848:VIK589848 VRX589848:VSG589848 WBT589848:WCC589848 WLP589848:WLY589848 WVL589848:WVU589848 D655384:M655384 IZ655384:JI655384 SV655384:TE655384 ACR655384:ADA655384 AMN655384:AMW655384 AWJ655384:AWS655384 BGF655384:BGO655384 BQB655384:BQK655384 BZX655384:CAG655384 CJT655384:CKC655384 CTP655384:CTY655384 DDL655384:DDU655384 DNH655384:DNQ655384 DXD655384:DXM655384 EGZ655384:EHI655384 EQV655384:ERE655384 FAR655384:FBA655384 FKN655384:FKW655384 FUJ655384:FUS655384 GEF655384:GEO655384 GOB655384:GOK655384 GXX655384:GYG655384 HHT655384:HIC655384 HRP655384:HRY655384 IBL655384:IBU655384 ILH655384:ILQ655384 IVD655384:IVM655384 JEZ655384:JFI655384 JOV655384:JPE655384 JYR655384:JZA655384 KIN655384:KIW655384 KSJ655384:KSS655384 LCF655384:LCO655384 LMB655384:LMK655384 LVX655384:LWG655384 MFT655384:MGC655384 MPP655384:MPY655384 MZL655384:MZU655384 NJH655384:NJQ655384 NTD655384:NTM655384 OCZ655384:ODI655384 OMV655384:ONE655384 OWR655384:OXA655384 PGN655384:PGW655384 PQJ655384:PQS655384 QAF655384:QAO655384 QKB655384:QKK655384 QTX655384:QUG655384 RDT655384:REC655384 RNP655384:RNY655384 RXL655384:RXU655384 SHH655384:SHQ655384 SRD655384:SRM655384 TAZ655384:TBI655384 TKV655384:TLE655384 TUR655384:TVA655384 UEN655384:UEW655384 UOJ655384:UOS655384 UYF655384:UYO655384 VIB655384:VIK655384 VRX655384:VSG655384 WBT655384:WCC655384 WLP655384:WLY655384 WVL655384:WVU655384 D720920:M720920 IZ720920:JI720920 SV720920:TE720920 ACR720920:ADA720920 AMN720920:AMW720920 AWJ720920:AWS720920 BGF720920:BGO720920 BQB720920:BQK720920 BZX720920:CAG720920 CJT720920:CKC720920 CTP720920:CTY720920 DDL720920:DDU720920 DNH720920:DNQ720920 DXD720920:DXM720920 EGZ720920:EHI720920 EQV720920:ERE720920 FAR720920:FBA720920 FKN720920:FKW720920 FUJ720920:FUS720920 GEF720920:GEO720920 GOB720920:GOK720920 GXX720920:GYG720920 HHT720920:HIC720920 HRP720920:HRY720920 IBL720920:IBU720920 ILH720920:ILQ720920 IVD720920:IVM720920 JEZ720920:JFI720920 JOV720920:JPE720920 JYR720920:JZA720920 KIN720920:KIW720920 KSJ720920:KSS720920 LCF720920:LCO720920 LMB720920:LMK720920 LVX720920:LWG720920 MFT720920:MGC720920 MPP720920:MPY720920 MZL720920:MZU720920 NJH720920:NJQ720920 NTD720920:NTM720920 OCZ720920:ODI720920 OMV720920:ONE720920 OWR720920:OXA720920 PGN720920:PGW720920 PQJ720920:PQS720920 QAF720920:QAO720920 QKB720920:QKK720920 QTX720920:QUG720920 RDT720920:REC720920 RNP720920:RNY720920 RXL720920:RXU720920 SHH720920:SHQ720920 SRD720920:SRM720920 TAZ720920:TBI720920 TKV720920:TLE720920 TUR720920:TVA720920 UEN720920:UEW720920 UOJ720920:UOS720920 UYF720920:UYO720920 VIB720920:VIK720920 VRX720920:VSG720920 WBT720920:WCC720920 WLP720920:WLY720920 WVL720920:WVU720920 D786456:M786456 IZ786456:JI786456 SV786456:TE786456 ACR786456:ADA786456 AMN786456:AMW786456 AWJ786456:AWS786456 BGF786456:BGO786456 BQB786456:BQK786456 BZX786456:CAG786456 CJT786456:CKC786456 CTP786456:CTY786456 DDL786456:DDU786456 DNH786456:DNQ786456 DXD786456:DXM786456 EGZ786456:EHI786456 EQV786456:ERE786456 FAR786456:FBA786456 FKN786456:FKW786456 FUJ786456:FUS786456 GEF786456:GEO786456 GOB786456:GOK786456 GXX786456:GYG786456 HHT786456:HIC786456 HRP786456:HRY786456 IBL786456:IBU786456 ILH786456:ILQ786456 IVD786456:IVM786456 JEZ786456:JFI786456 JOV786456:JPE786456 JYR786456:JZA786456 KIN786456:KIW786456 KSJ786456:KSS786456 LCF786456:LCO786456 LMB786456:LMK786456 LVX786456:LWG786456 MFT786456:MGC786456 MPP786456:MPY786456 MZL786456:MZU786456 NJH786456:NJQ786456 NTD786456:NTM786456 OCZ786456:ODI786456 OMV786456:ONE786456 OWR786456:OXA786456 PGN786456:PGW786456 PQJ786456:PQS786456 QAF786456:QAO786456 QKB786456:QKK786456 QTX786456:QUG786456 RDT786456:REC786456 RNP786456:RNY786456 RXL786456:RXU786456 SHH786456:SHQ786456 SRD786456:SRM786456 TAZ786456:TBI786456 TKV786456:TLE786456 TUR786456:TVA786456 UEN786456:UEW786456 UOJ786456:UOS786456 UYF786456:UYO786456 VIB786456:VIK786456 VRX786456:VSG786456 WBT786456:WCC786456 WLP786456:WLY786456 WVL786456:WVU786456 D851992:M851992 IZ851992:JI851992 SV851992:TE851992 ACR851992:ADA851992 AMN851992:AMW851992 AWJ851992:AWS851992 BGF851992:BGO851992 BQB851992:BQK851992 BZX851992:CAG851992 CJT851992:CKC851992 CTP851992:CTY851992 DDL851992:DDU851992 DNH851992:DNQ851992 DXD851992:DXM851992 EGZ851992:EHI851992 EQV851992:ERE851992 FAR851992:FBA851992 FKN851992:FKW851992 FUJ851992:FUS851992 GEF851992:GEO851992 GOB851992:GOK851992 GXX851992:GYG851992 HHT851992:HIC851992 HRP851992:HRY851992 IBL851992:IBU851992 ILH851992:ILQ851992 IVD851992:IVM851992 JEZ851992:JFI851992 JOV851992:JPE851992 JYR851992:JZA851992 KIN851992:KIW851992 KSJ851992:KSS851992 LCF851992:LCO851992 LMB851992:LMK851992 LVX851992:LWG851992 MFT851992:MGC851992 MPP851992:MPY851992 MZL851992:MZU851992 NJH851992:NJQ851992 NTD851992:NTM851992 OCZ851992:ODI851992 OMV851992:ONE851992 OWR851992:OXA851992 PGN851992:PGW851992 PQJ851992:PQS851992 QAF851992:QAO851992 QKB851992:QKK851992 QTX851992:QUG851992 RDT851992:REC851992 RNP851992:RNY851992 RXL851992:RXU851992 SHH851992:SHQ851992 SRD851992:SRM851992 TAZ851992:TBI851992 TKV851992:TLE851992 TUR851992:TVA851992 UEN851992:UEW851992 UOJ851992:UOS851992 UYF851992:UYO851992 VIB851992:VIK851992 VRX851992:VSG851992 WBT851992:WCC851992 WLP851992:WLY851992 WVL851992:WVU851992 D917528:M917528 IZ917528:JI917528 SV917528:TE917528 ACR917528:ADA917528 AMN917528:AMW917528 AWJ917528:AWS917528 BGF917528:BGO917528 BQB917528:BQK917528 BZX917528:CAG917528 CJT917528:CKC917528 CTP917528:CTY917528 DDL917528:DDU917528 DNH917528:DNQ917528 DXD917528:DXM917528 EGZ917528:EHI917528 EQV917528:ERE917528 FAR917528:FBA917528 FKN917528:FKW917528 FUJ917528:FUS917528 GEF917528:GEO917528 GOB917528:GOK917528 GXX917528:GYG917528 HHT917528:HIC917528 HRP917528:HRY917528 IBL917528:IBU917528 ILH917528:ILQ917528 IVD917528:IVM917528 JEZ917528:JFI917528 JOV917528:JPE917528 JYR917528:JZA917528 KIN917528:KIW917528 KSJ917528:KSS917528 LCF917528:LCO917528 LMB917528:LMK917528 LVX917528:LWG917528 MFT917528:MGC917528 MPP917528:MPY917528 MZL917528:MZU917528 NJH917528:NJQ917528 NTD917528:NTM917528 OCZ917528:ODI917528 OMV917528:ONE917528 OWR917528:OXA917528 PGN917528:PGW917528 PQJ917528:PQS917528 QAF917528:QAO917528 QKB917528:QKK917528 QTX917528:QUG917528 RDT917528:REC917528 RNP917528:RNY917528 RXL917528:RXU917528 SHH917528:SHQ917528 SRD917528:SRM917528 TAZ917528:TBI917528 TKV917528:TLE917528 TUR917528:TVA917528 UEN917528:UEW917528 UOJ917528:UOS917528 UYF917528:UYO917528 VIB917528:VIK917528 VRX917528:VSG917528 WBT917528:WCC917528 WLP917528:WLY917528 WVL917528:WVU917528 D983064:M983064 IZ983064:JI983064 SV983064:TE983064 ACR983064:ADA983064 AMN983064:AMW983064 AWJ983064:AWS983064 BGF983064:BGO983064 BQB983064:BQK983064 BZX983064:CAG983064 CJT983064:CKC983064 CTP983064:CTY983064 DDL983064:DDU983064 DNH983064:DNQ983064 DXD983064:DXM983064 EGZ983064:EHI983064 EQV983064:ERE983064 FAR983064:FBA983064 FKN983064:FKW983064 FUJ983064:FUS983064 GEF983064:GEO983064 GOB983064:GOK983064 GXX983064:GYG983064 HHT983064:HIC983064 HRP983064:HRY983064 IBL983064:IBU983064 ILH983064:ILQ983064 IVD983064:IVM983064 JEZ983064:JFI983064 JOV983064:JPE983064 JYR983064:JZA983064 KIN983064:KIW983064 KSJ983064:KSS983064 LCF983064:LCO983064 LMB983064:LMK983064 LVX983064:LWG983064 MFT983064:MGC983064 MPP983064:MPY983064 MZL983064:MZU983064 NJH983064:NJQ983064 NTD983064:NTM983064 OCZ983064:ODI983064 OMV983064:ONE983064 OWR983064:OXA983064 PGN983064:PGW983064 PQJ983064:PQS983064 QAF983064:QAO983064 QKB983064:QKK983064 QTX983064:QUG983064 RDT983064:REC983064 RNP983064:RNY983064 RXL983064:RXU983064 SHH983064:SHQ983064 SRD983064:SRM983064 TAZ983064:TBI983064 TKV983064:TLE983064 TUR983064:TVA983064 UEN983064:UEW983064 UOJ983064:UOS983064 UYF983064:UYO983064 VIB983064:VIK983064 VRX983064:VSG983064 WBT983064:WCC983064 WLP983064:WLY983064 L22:M22">
      <formula1>$A$163:$A$166</formula1>
    </dataValidation>
    <dataValidation type="list" allowBlank="1" showInputMessage="1" showErrorMessage="1" prompt="wybierz fundusz" sqref="WVL983063:WVU983063 IZ21:JI21 SV21:TE21 ACR21:ADA21 AMN21:AMW21 AWJ21:AWS21 BGF21:BGO21 BQB21:BQK21 BZX21:CAG21 CJT21:CKC21 CTP21:CTY21 DDL21:DDU21 DNH21:DNQ21 DXD21:DXM21 EGZ21:EHI21 EQV21:ERE21 FAR21:FBA21 FKN21:FKW21 FUJ21:FUS21 GEF21:GEO21 GOB21:GOK21 GXX21:GYG21 HHT21:HIC21 HRP21:HRY21 IBL21:IBU21 ILH21:ILQ21 IVD21:IVM21 JEZ21:JFI21 JOV21:JPE21 JYR21:JZA21 KIN21:KIW21 KSJ21:KSS21 LCF21:LCO21 LMB21:LMK21 LVX21:LWG21 MFT21:MGC21 MPP21:MPY21 MZL21:MZU21 NJH21:NJQ21 NTD21:NTM21 OCZ21:ODI21 OMV21:ONE21 OWR21:OXA21 PGN21:PGW21 PQJ21:PQS21 QAF21:QAO21 QKB21:QKK21 QTX21:QUG21 RDT21:REC21 RNP21:RNY21 RXL21:RXU21 SHH21:SHQ21 SRD21:SRM21 TAZ21:TBI21 TKV21:TLE21 TUR21:TVA21 UEN21:UEW21 UOJ21:UOS21 UYF21:UYO21 VIB21:VIK21 VRX21:VSG21 WBT21:WCC21 WLP21:WLY21 WVL21:WVU21 D65559:M65559 IZ65559:JI65559 SV65559:TE65559 ACR65559:ADA65559 AMN65559:AMW65559 AWJ65559:AWS65559 BGF65559:BGO65559 BQB65559:BQK65559 BZX65559:CAG65559 CJT65559:CKC65559 CTP65559:CTY65559 DDL65559:DDU65559 DNH65559:DNQ65559 DXD65559:DXM65559 EGZ65559:EHI65559 EQV65559:ERE65559 FAR65559:FBA65559 FKN65559:FKW65559 FUJ65559:FUS65559 GEF65559:GEO65559 GOB65559:GOK65559 GXX65559:GYG65559 HHT65559:HIC65559 HRP65559:HRY65559 IBL65559:IBU65559 ILH65559:ILQ65559 IVD65559:IVM65559 JEZ65559:JFI65559 JOV65559:JPE65559 JYR65559:JZA65559 KIN65559:KIW65559 KSJ65559:KSS65559 LCF65559:LCO65559 LMB65559:LMK65559 LVX65559:LWG65559 MFT65559:MGC65559 MPP65559:MPY65559 MZL65559:MZU65559 NJH65559:NJQ65559 NTD65559:NTM65559 OCZ65559:ODI65559 OMV65559:ONE65559 OWR65559:OXA65559 PGN65559:PGW65559 PQJ65559:PQS65559 QAF65559:QAO65559 QKB65559:QKK65559 QTX65559:QUG65559 RDT65559:REC65559 RNP65559:RNY65559 RXL65559:RXU65559 SHH65559:SHQ65559 SRD65559:SRM65559 TAZ65559:TBI65559 TKV65559:TLE65559 TUR65559:TVA65559 UEN65559:UEW65559 UOJ65559:UOS65559 UYF65559:UYO65559 VIB65559:VIK65559 VRX65559:VSG65559 WBT65559:WCC65559 WLP65559:WLY65559 WVL65559:WVU65559 D131095:M131095 IZ131095:JI131095 SV131095:TE131095 ACR131095:ADA131095 AMN131095:AMW131095 AWJ131095:AWS131095 BGF131095:BGO131095 BQB131095:BQK131095 BZX131095:CAG131095 CJT131095:CKC131095 CTP131095:CTY131095 DDL131095:DDU131095 DNH131095:DNQ131095 DXD131095:DXM131095 EGZ131095:EHI131095 EQV131095:ERE131095 FAR131095:FBA131095 FKN131095:FKW131095 FUJ131095:FUS131095 GEF131095:GEO131095 GOB131095:GOK131095 GXX131095:GYG131095 HHT131095:HIC131095 HRP131095:HRY131095 IBL131095:IBU131095 ILH131095:ILQ131095 IVD131095:IVM131095 JEZ131095:JFI131095 JOV131095:JPE131095 JYR131095:JZA131095 KIN131095:KIW131095 KSJ131095:KSS131095 LCF131095:LCO131095 LMB131095:LMK131095 LVX131095:LWG131095 MFT131095:MGC131095 MPP131095:MPY131095 MZL131095:MZU131095 NJH131095:NJQ131095 NTD131095:NTM131095 OCZ131095:ODI131095 OMV131095:ONE131095 OWR131095:OXA131095 PGN131095:PGW131095 PQJ131095:PQS131095 QAF131095:QAO131095 QKB131095:QKK131095 QTX131095:QUG131095 RDT131095:REC131095 RNP131095:RNY131095 RXL131095:RXU131095 SHH131095:SHQ131095 SRD131095:SRM131095 TAZ131095:TBI131095 TKV131095:TLE131095 TUR131095:TVA131095 UEN131095:UEW131095 UOJ131095:UOS131095 UYF131095:UYO131095 VIB131095:VIK131095 VRX131095:VSG131095 WBT131095:WCC131095 WLP131095:WLY131095 WVL131095:WVU131095 D196631:M196631 IZ196631:JI196631 SV196631:TE196631 ACR196631:ADA196631 AMN196631:AMW196631 AWJ196631:AWS196631 BGF196631:BGO196631 BQB196631:BQK196631 BZX196631:CAG196631 CJT196631:CKC196631 CTP196631:CTY196631 DDL196631:DDU196631 DNH196631:DNQ196631 DXD196631:DXM196631 EGZ196631:EHI196631 EQV196631:ERE196631 FAR196631:FBA196631 FKN196631:FKW196631 FUJ196631:FUS196631 GEF196631:GEO196631 GOB196631:GOK196631 GXX196631:GYG196631 HHT196631:HIC196631 HRP196631:HRY196631 IBL196631:IBU196631 ILH196631:ILQ196631 IVD196631:IVM196631 JEZ196631:JFI196631 JOV196631:JPE196631 JYR196631:JZA196631 KIN196631:KIW196631 KSJ196631:KSS196631 LCF196631:LCO196631 LMB196631:LMK196631 LVX196631:LWG196631 MFT196631:MGC196631 MPP196631:MPY196631 MZL196631:MZU196631 NJH196631:NJQ196631 NTD196631:NTM196631 OCZ196631:ODI196631 OMV196631:ONE196631 OWR196631:OXA196631 PGN196631:PGW196631 PQJ196631:PQS196631 QAF196631:QAO196631 QKB196631:QKK196631 QTX196631:QUG196631 RDT196631:REC196631 RNP196631:RNY196631 RXL196631:RXU196631 SHH196631:SHQ196631 SRD196631:SRM196631 TAZ196631:TBI196631 TKV196631:TLE196631 TUR196631:TVA196631 UEN196631:UEW196631 UOJ196631:UOS196631 UYF196631:UYO196631 VIB196631:VIK196631 VRX196631:VSG196631 WBT196631:WCC196631 WLP196631:WLY196631 WVL196631:WVU196631 D262167:M262167 IZ262167:JI262167 SV262167:TE262167 ACR262167:ADA262167 AMN262167:AMW262167 AWJ262167:AWS262167 BGF262167:BGO262167 BQB262167:BQK262167 BZX262167:CAG262167 CJT262167:CKC262167 CTP262167:CTY262167 DDL262167:DDU262167 DNH262167:DNQ262167 DXD262167:DXM262167 EGZ262167:EHI262167 EQV262167:ERE262167 FAR262167:FBA262167 FKN262167:FKW262167 FUJ262167:FUS262167 GEF262167:GEO262167 GOB262167:GOK262167 GXX262167:GYG262167 HHT262167:HIC262167 HRP262167:HRY262167 IBL262167:IBU262167 ILH262167:ILQ262167 IVD262167:IVM262167 JEZ262167:JFI262167 JOV262167:JPE262167 JYR262167:JZA262167 KIN262167:KIW262167 KSJ262167:KSS262167 LCF262167:LCO262167 LMB262167:LMK262167 LVX262167:LWG262167 MFT262167:MGC262167 MPP262167:MPY262167 MZL262167:MZU262167 NJH262167:NJQ262167 NTD262167:NTM262167 OCZ262167:ODI262167 OMV262167:ONE262167 OWR262167:OXA262167 PGN262167:PGW262167 PQJ262167:PQS262167 QAF262167:QAO262167 QKB262167:QKK262167 QTX262167:QUG262167 RDT262167:REC262167 RNP262167:RNY262167 RXL262167:RXU262167 SHH262167:SHQ262167 SRD262167:SRM262167 TAZ262167:TBI262167 TKV262167:TLE262167 TUR262167:TVA262167 UEN262167:UEW262167 UOJ262167:UOS262167 UYF262167:UYO262167 VIB262167:VIK262167 VRX262167:VSG262167 WBT262167:WCC262167 WLP262167:WLY262167 WVL262167:WVU262167 D327703:M327703 IZ327703:JI327703 SV327703:TE327703 ACR327703:ADA327703 AMN327703:AMW327703 AWJ327703:AWS327703 BGF327703:BGO327703 BQB327703:BQK327703 BZX327703:CAG327703 CJT327703:CKC327703 CTP327703:CTY327703 DDL327703:DDU327703 DNH327703:DNQ327703 DXD327703:DXM327703 EGZ327703:EHI327703 EQV327703:ERE327703 FAR327703:FBA327703 FKN327703:FKW327703 FUJ327703:FUS327703 GEF327703:GEO327703 GOB327703:GOK327703 GXX327703:GYG327703 HHT327703:HIC327703 HRP327703:HRY327703 IBL327703:IBU327703 ILH327703:ILQ327703 IVD327703:IVM327703 JEZ327703:JFI327703 JOV327703:JPE327703 JYR327703:JZA327703 KIN327703:KIW327703 KSJ327703:KSS327703 LCF327703:LCO327703 LMB327703:LMK327703 LVX327703:LWG327703 MFT327703:MGC327703 MPP327703:MPY327703 MZL327703:MZU327703 NJH327703:NJQ327703 NTD327703:NTM327703 OCZ327703:ODI327703 OMV327703:ONE327703 OWR327703:OXA327703 PGN327703:PGW327703 PQJ327703:PQS327703 QAF327703:QAO327703 QKB327703:QKK327703 QTX327703:QUG327703 RDT327703:REC327703 RNP327703:RNY327703 RXL327703:RXU327703 SHH327703:SHQ327703 SRD327703:SRM327703 TAZ327703:TBI327703 TKV327703:TLE327703 TUR327703:TVA327703 UEN327703:UEW327703 UOJ327703:UOS327703 UYF327703:UYO327703 VIB327703:VIK327703 VRX327703:VSG327703 WBT327703:WCC327703 WLP327703:WLY327703 WVL327703:WVU327703 D393239:M393239 IZ393239:JI393239 SV393239:TE393239 ACR393239:ADA393239 AMN393239:AMW393239 AWJ393239:AWS393239 BGF393239:BGO393239 BQB393239:BQK393239 BZX393239:CAG393239 CJT393239:CKC393239 CTP393239:CTY393239 DDL393239:DDU393239 DNH393239:DNQ393239 DXD393239:DXM393239 EGZ393239:EHI393239 EQV393239:ERE393239 FAR393239:FBA393239 FKN393239:FKW393239 FUJ393239:FUS393239 GEF393239:GEO393239 GOB393239:GOK393239 GXX393239:GYG393239 HHT393239:HIC393239 HRP393239:HRY393239 IBL393239:IBU393239 ILH393239:ILQ393239 IVD393239:IVM393239 JEZ393239:JFI393239 JOV393239:JPE393239 JYR393239:JZA393239 KIN393239:KIW393239 KSJ393239:KSS393239 LCF393239:LCO393239 LMB393239:LMK393239 LVX393239:LWG393239 MFT393239:MGC393239 MPP393239:MPY393239 MZL393239:MZU393239 NJH393239:NJQ393239 NTD393239:NTM393239 OCZ393239:ODI393239 OMV393239:ONE393239 OWR393239:OXA393239 PGN393239:PGW393239 PQJ393239:PQS393239 QAF393239:QAO393239 QKB393239:QKK393239 QTX393239:QUG393239 RDT393239:REC393239 RNP393239:RNY393239 RXL393239:RXU393239 SHH393239:SHQ393239 SRD393239:SRM393239 TAZ393239:TBI393239 TKV393239:TLE393239 TUR393239:TVA393239 UEN393239:UEW393239 UOJ393239:UOS393239 UYF393239:UYO393239 VIB393239:VIK393239 VRX393239:VSG393239 WBT393239:WCC393239 WLP393239:WLY393239 WVL393239:WVU393239 D458775:M458775 IZ458775:JI458775 SV458775:TE458775 ACR458775:ADA458775 AMN458775:AMW458775 AWJ458775:AWS458775 BGF458775:BGO458775 BQB458775:BQK458775 BZX458775:CAG458775 CJT458775:CKC458775 CTP458775:CTY458775 DDL458775:DDU458775 DNH458775:DNQ458775 DXD458775:DXM458775 EGZ458775:EHI458775 EQV458775:ERE458775 FAR458775:FBA458775 FKN458775:FKW458775 FUJ458775:FUS458775 GEF458775:GEO458775 GOB458775:GOK458775 GXX458775:GYG458775 HHT458775:HIC458775 HRP458775:HRY458775 IBL458775:IBU458775 ILH458775:ILQ458775 IVD458775:IVM458775 JEZ458775:JFI458775 JOV458775:JPE458775 JYR458775:JZA458775 KIN458775:KIW458775 KSJ458775:KSS458775 LCF458775:LCO458775 LMB458775:LMK458775 LVX458775:LWG458775 MFT458775:MGC458775 MPP458775:MPY458775 MZL458775:MZU458775 NJH458775:NJQ458775 NTD458775:NTM458775 OCZ458775:ODI458775 OMV458775:ONE458775 OWR458775:OXA458775 PGN458775:PGW458775 PQJ458775:PQS458775 QAF458775:QAO458775 QKB458775:QKK458775 QTX458775:QUG458775 RDT458775:REC458775 RNP458775:RNY458775 RXL458775:RXU458775 SHH458775:SHQ458775 SRD458775:SRM458775 TAZ458775:TBI458775 TKV458775:TLE458775 TUR458775:TVA458775 UEN458775:UEW458775 UOJ458775:UOS458775 UYF458775:UYO458775 VIB458775:VIK458775 VRX458775:VSG458775 WBT458775:WCC458775 WLP458775:WLY458775 WVL458775:WVU458775 D524311:M524311 IZ524311:JI524311 SV524311:TE524311 ACR524311:ADA524311 AMN524311:AMW524311 AWJ524311:AWS524311 BGF524311:BGO524311 BQB524311:BQK524311 BZX524311:CAG524311 CJT524311:CKC524311 CTP524311:CTY524311 DDL524311:DDU524311 DNH524311:DNQ524311 DXD524311:DXM524311 EGZ524311:EHI524311 EQV524311:ERE524311 FAR524311:FBA524311 FKN524311:FKW524311 FUJ524311:FUS524311 GEF524311:GEO524311 GOB524311:GOK524311 GXX524311:GYG524311 HHT524311:HIC524311 HRP524311:HRY524311 IBL524311:IBU524311 ILH524311:ILQ524311 IVD524311:IVM524311 JEZ524311:JFI524311 JOV524311:JPE524311 JYR524311:JZA524311 KIN524311:KIW524311 KSJ524311:KSS524311 LCF524311:LCO524311 LMB524311:LMK524311 LVX524311:LWG524311 MFT524311:MGC524311 MPP524311:MPY524311 MZL524311:MZU524311 NJH524311:NJQ524311 NTD524311:NTM524311 OCZ524311:ODI524311 OMV524311:ONE524311 OWR524311:OXA524311 PGN524311:PGW524311 PQJ524311:PQS524311 QAF524311:QAO524311 QKB524311:QKK524311 QTX524311:QUG524311 RDT524311:REC524311 RNP524311:RNY524311 RXL524311:RXU524311 SHH524311:SHQ524311 SRD524311:SRM524311 TAZ524311:TBI524311 TKV524311:TLE524311 TUR524311:TVA524311 UEN524311:UEW524311 UOJ524311:UOS524311 UYF524311:UYO524311 VIB524311:VIK524311 VRX524311:VSG524311 WBT524311:WCC524311 WLP524311:WLY524311 WVL524311:WVU524311 D589847:M589847 IZ589847:JI589847 SV589847:TE589847 ACR589847:ADA589847 AMN589847:AMW589847 AWJ589847:AWS589847 BGF589847:BGO589847 BQB589847:BQK589847 BZX589847:CAG589847 CJT589847:CKC589847 CTP589847:CTY589847 DDL589847:DDU589847 DNH589847:DNQ589847 DXD589847:DXM589847 EGZ589847:EHI589847 EQV589847:ERE589847 FAR589847:FBA589847 FKN589847:FKW589847 FUJ589847:FUS589847 GEF589847:GEO589847 GOB589847:GOK589847 GXX589847:GYG589847 HHT589847:HIC589847 HRP589847:HRY589847 IBL589847:IBU589847 ILH589847:ILQ589847 IVD589847:IVM589847 JEZ589847:JFI589847 JOV589847:JPE589847 JYR589847:JZA589847 KIN589847:KIW589847 KSJ589847:KSS589847 LCF589847:LCO589847 LMB589847:LMK589847 LVX589847:LWG589847 MFT589847:MGC589847 MPP589847:MPY589847 MZL589847:MZU589847 NJH589847:NJQ589847 NTD589847:NTM589847 OCZ589847:ODI589847 OMV589847:ONE589847 OWR589847:OXA589847 PGN589847:PGW589847 PQJ589847:PQS589847 QAF589847:QAO589847 QKB589847:QKK589847 QTX589847:QUG589847 RDT589847:REC589847 RNP589847:RNY589847 RXL589847:RXU589847 SHH589847:SHQ589847 SRD589847:SRM589847 TAZ589847:TBI589847 TKV589847:TLE589847 TUR589847:TVA589847 UEN589847:UEW589847 UOJ589847:UOS589847 UYF589847:UYO589847 VIB589847:VIK589847 VRX589847:VSG589847 WBT589847:WCC589847 WLP589847:WLY589847 WVL589847:WVU589847 D655383:M655383 IZ655383:JI655383 SV655383:TE655383 ACR655383:ADA655383 AMN655383:AMW655383 AWJ655383:AWS655383 BGF655383:BGO655383 BQB655383:BQK655383 BZX655383:CAG655383 CJT655383:CKC655383 CTP655383:CTY655383 DDL655383:DDU655383 DNH655383:DNQ655383 DXD655383:DXM655383 EGZ655383:EHI655383 EQV655383:ERE655383 FAR655383:FBA655383 FKN655383:FKW655383 FUJ655383:FUS655383 GEF655383:GEO655383 GOB655383:GOK655383 GXX655383:GYG655383 HHT655383:HIC655383 HRP655383:HRY655383 IBL655383:IBU655383 ILH655383:ILQ655383 IVD655383:IVM655383 JEZ655383:JFI655383 JOV655383:JPE655383 JYR655383:JZA655383 KIN655383:KIW655383 KSJ655383:KSS655383 LCF655383:LCO655383 LMB655383:LMK655383 LVX655383:LWG655383 MFT655383:MGC655383 MPP655383:MPY655383 MZL655383:MZU655383 NJH655383:NJQ655383 NTD655383:NTM655383 OCZ655383:ODI655383 OMV655383:ONE655383 OWR655383:OXA655383 PGN655383:PGW655383 PQJ655383:PQS655383 QAF655383:QAO655383 QKB655383:QKK655383 QTX655383:QUG655383 RDT655383:REC655383 RNP655383:RNY655383 RXL655383:RXU655383 SHH655383:SHQ655383 SRD655383:SRM655383 TAZ655383:TBI655383 TKV655383:TLE655383 TUR655383:TVA655383 UEN655383:UEW655383 UOJ655383:UOS655383 UYF655383:UYO655383 VIB655383:VIK655383 VRX655383:VSG655383 WBT655383:WCC655383 WLP655383:WLY655383 WVL655383:WVU655383 D720919:M720919 IZ720919:JI720919 SV720919:TE720919 ACR720919:ADA720919 AMN720919:AMW720919 AWJ720919:AWS720919 BGF720919:BGO720919 BQB720919:BQK720919 BZX720919:CAG720919 CJT720919:CKC720919 CTP720919:CTY720919 DDL720919:DDU720919 DNH720919:DNQ720919 DXD720919:DXM720919 EGZ720919:EHI720919 EQV720919:ERE720919 FAR720919:FBA720919 FKN720919:FKW720919 FUJ720919:FUS720919 GEF720919:GEO720919 GOB720919:GOK720919 GXX720919:GYG720919 HHT720919:HIC720919 HRP720919:HRY720919 IBL720919:IBU720919 ILH720919:ILQ720919 IVD720919:IVM720919 JEZ720919:JFI720919 JOV720919:JPE720919 JYR720919:JZA720919 KIN720919:KIW720919 KSJ720919:KSS720919 LCF720919:LCO720919 LMB720919:LMK720919 LVX720919:LWG720919 MFT720919:MGC720919 MPP720919:MPY720919 MZL720919:MZU720919 NJH720919:NJQ720919 NTD720919:NTM720919 OCZ720919:ODI720919 OMV720919:ONE720919 OWR720919:OXA720919 PGN720919:PGW720919 PQJ720919:PQS720919 QAF720919:QAO720919 QKB720919:QKK720919 QTX720919:QUG720919 RDT720919:REC720919 RNP720919:RNY720919 RXL720919:RXU720919 SHH720919:SHQ720919 SRD720919:SRM720919 TAZ720919:TBI720919 TKV720919:TLE720919 TUR720919:TVA720919 UEN720919:UEW720919 UOJ720919:UOS720919 UYF720919:UYO720919 VIB720919:VIK720919 VRX720919:VSG720919 WBT720919:WCC720919 WLP720919:WLY720919 WVL720919:WVU720919 D786455:M786455 IZ786455:JI786455 SV786455:TE786455 ACR786455:ADA786455 AMN786455:AMW786455 AWJ786455:AWS786455 BGF786455:BGO786455 BQB786455:BQK786455 BZX786455:CAG786455 CJT786455:CKC786455 CTP786455:CTY786455 DDL786455:DDU786455 DNH786455:DNQ786455 DXD786455:DXM786455 EGZ786455:EHI786455 EQV786455:ERE786455 FAR786455:FBA786455 FKN786455:FKW786455 FUJ786455:FUS786455 GEF786455:GEO786455 GOB786455:GOK786455 GXX786455:GYG786455 HHT786455:HIC786455 HRP786455:HRY786455 IBL786455:IBU786455 ILH786455:ILQ786455 IVD786455:IVM786455 JEZ786455:JFI786455 JOV786455:JPE786455 JYR786455:JZA786455 KIN786455:KIW786455 KSJ786455:KSS786455 LCF786455:LCO786455 LMB786455:LMK786455 LVX786455:LWG786455 MFT786455:MGC786455 MPP786455:MPY786455 MZL786455:MZU786455 NJH786455:NJQ786455 NTD786455:NTM786455 OCZ786455:ODI786455 OMV786455:ONE786455 OWR786455:OXA786455 PGN786455:PGW786455 PQJ786455:PQS786455 QAF786455:QAO786455 QKB786455:QKK786455 QTX786455:QUG786455 RDT786455:REC786455 RNP786455:RNY786455 RXL786455:RXU786455 SHH786455:SHQ786455 SRD786455:SRM786455 TAZ786455:TBI786455 TKV786455:TLE786455 TUR786455:TVA786455 UEN786455:UEW786455 UOJ786455:UOS786455 UYF786455:UYO786455 VIB786455:VIK786455 VRX786455:VSG786455 WBT786455:WCC786455 WLP786455:WLY786455 WVL786455:WVU786455 D851991:M851991 IZ851991:JI851991 SV851991:TE851991 ACR851991:ADA851991 AMN851991:AMW851991 AWJ851991:AWS851991 BGF851991:BGO851991 BQB851991:BQK851991 BZX851991:CAG851991 CJT851991:CKC851991 CTP851991:CTY851991 DDL851991:DDU851991 DNH851991:DNQ851991 DXD851991:DXM851991 EGZ851991:EHI851991 EQV851991:ERE851991 FAR851991:FBA851991 FKN851991:FKW851991 FUJ851991:FUS851991 GEF851991:GEO851991 GOB851991:GOK851991 GXX851991:GYG851991 HHT851991:HIC851991 HRP851991:HRY851991 IBL851991:IBU851991 ILH851991:ILQ851991 IVD851991:IVM851991 JEZ851991:JFI851991 JOV851991:JPE851991 JYR851991:JZA851991 KIN851991:KIW851991 KSJ851991:KSS851991 LCF851991:LCO851991 LMB851991:LMK851991 LVX851991:LWG851991 MFT851991:MGC851991 MPP851991:MPY851991 MZL851991:MZU851991 NJH851991:NJQ851991 NTD851991:NTM851991 OCZ851991:ODI851991 OMV851991:ONE851991 OWR851991:OXA851991 PGN851991:PGW851991 PQJ851991:PQS851991 QAF851991:QAO851991 QKB851991:QKK851991 QTX851991:QUG851991 RDT851991:REC851991 RNP851991:RNY851991 RXL851991:RXU851991 SHH851991:SHQ851991 SRD851991:SRM851991 TAZ851991:TBI851991 TKV851991:TLE851991 TUR851991:TVA851991 UEN851991:UEW851991 UOJ851991:UOS851991 UYF851991:UYO851991 VIB851991:VIK851991 VRX851991:VSG851991 WBT851991:WCC851991 WLP851991:WLY851991 WVL851991:WVU851991 D917527:M917527 IZ917527:JI917527 SV917527:TE917527 ACR917527:ADA917527 AMN917527:AMW917527 AWJ917527:AWS917527 BGF917527:BGO917527 BQB917527:BQK917527 BZX917527:CAG917527 CJT917527:CKC917527 CTP917527:CTY917527 DDL917527:DDU917527 DNH917527:DNQ917527 DXD917527:DXM917527 EGZ917527:EHI917527 EQV917527:ERE917527 FAR917527:FBA917527 FKN917527:FKW917527 FUJ917527:FUS917527 GEF917527:GEO917527 GOB917527:GOK917527 GXX917527:GYG917527 HHT917527:HIC917527 HRP917527:HRY917527 IBL917527:IBU917527 ILH917527:ILQ917527 IVD917527:IVM917527 JEZ917527:JFI917527 JOV917527:JPE917527 JYR917527:JZA917527 KIN917527:KIW917527 KSJ917527:KSS917527 LCF917527:LCO917527 LMB917527:LMK917527 LVX917527:LWG917527 MFT917527:MGC917527 MPP917527:MPY917527 MZL917527:MZU917527 NJH917527:NJQ917527 NTD917527:NTM917527 OCZ917527:ODI917527 OMV917527:ONE917527 OWR917527:OXA917527 PGN917527:PGW917527 PQJ917527:PQS917527 QAF917527:QAO917527 QKB917527:QKK917527 QTX917527:QUG917527 RDT917527:REC917527 RNP917527:RNY917527 RXL917527:RXU917527 SHH917527:SHQ917527 SRD917527:SRM917527 TAZ917527:TBI917527 TKV917527:TLE917527 TUR917527:TVA917527 UEN917527:UEW917527 UOJ917527:UOS917527 UYF917527:UYO917527 VIB917527:VIK917527 VRX917527:VSG917527 WBT917527:WCC917527 WLP917527:WLY917527 WVL917527:WVU917527 D983063:M983063 IZ983063:JI983063 SV983063:TE983063 ACR983063:ADA983063 AMN983063:AMW983063 AWJ983063:AWS983063 BGF983063:BGO983063 BQB983063:BQK983063 BZX983063:CAG983063 CJT983063:CKC983063 CTP983063:CTY983063 DDL983063:DDU983063 DNH983063:DNQ983063 DXD983063:DXM983063 EGZ983063:EHI983063 EQV983063:ERE983063 FAR983063:FBA983063 FKN983063:FKW983063 FUJ983063:FUS983063 GEF983063:GEO983063 GOB983063:GOK983063 GXX983063:GYG983063 HHT983063:HIC983063 HRP983063:HRY983063 IBL983063:IBU983063 ILH983063:ILQ983063 IVD983063:IVM983063 JEZ983063:JFI983063 JOV983063:JPE983063 JYR983063:JZA983063 KIN983063:KIW983063 KSJ983063:KSS983063 LCF983063:LCO983063 LMB983063:LMK983063 LVX983063:LWG983063 MFT983063:MGC983063 MPP983063:MPY983063 MZL983063:MZU983063 NJH983063:NJQ983063 NTD983063:NTM983063 OCZ983063:ODI983063 OMV983063:ONE983063 OWR983063:OXA983063 PGN983063:PGW983063 PQJ983063:PQS983063 QAF983063:QAO983063 QKB983063:QKK983063 QTX983063:QUG983063 RDT983063:REC983063 RNP983063:RNY983063 RXL983063:RXU983063 SHH983063:SHQ983063 SRD983063:SRM983063 TAZ983063:TBI983063 TKV983063:TLE983063 TUR983063:TVA983063 UEN983063:UEW983063 UOJ983063:UOS983063 UYF983063:UYO983063 VIB983063:VIK983063 VRX983063:VSG983063 WBT983063:WCC983063 WLP983063:WLY983063 L21:M21">
      <formula1>$A$159:$A$160</formula1>
    </dataValidation>
    <dataValidation type="list" allowBlank="1" showInputMessage="1" showErrorMessage="1" prompt="wybierz narzędzie PP" sqref="WVL983061:WVU983061 IZ19:JI19 SV19:TE19 ACR19:ADA19 AMN19:AMW19 AWJ19:AWS19 BGF19:BGO19 BQB19:BQK19 BZX19:CAG19 CJT19:CKC19 CTP19:CTY19 DDL19:DDU19 DNH19:DNQ19 DXD19:DXM19 EGZ19:EHI19 EQV19:ERE19 FAR19:FBA19 FKN19:FKW19 FUJ19:FUS19 GEF19:GEO19 GOB19:GOK19 GXX19:GYG19 HHT19:HIC19 HRP19:HRY19 IBL19:IBU19 ILH19:ILQ19 IVD19:IVM19 JEZ19:JFI19 JOV19:JPE19 JYR19:JZA19 KIN19:KIW19 KSJ19:KSS19 LCF19:LCO19 LMB19:LMK19 LVX19:LWG19 MFT19:MGC19 MPP19:MPY19 MZL19:MZU19 NJH19:NJQ19 NTD19:NTM19 OCZ19:ODI19 OMV19:ONE19 OWR19:OXA19 PGN19:PGW19 PQJ19:PQS19 QAF19:QAO19 QKB19:QKK19 QTX19:QUG19 RDT19:REC19 RNP19:RNY19 RXL19:RXU19 SHH19:SHQ19 SRD19:SRM19 TAZ19:TBI19 TKV19:TLE19 TUR19:TVA19 UEN19:UEW19 UOJ19:UOS19 UYF19:UYO19 VIB19:VIK19 VRX19:VSG19 WBT19:WCC19 WLP19:WLY19 WVL19:WVU19 D65557:M65557 IZ65557:JI65557 SV65557:TE65557 ACR65557:ADA65557 AMN65557:AMW65557 AWJ65557:AWS65557 BGF65557:BGO65557 BQB65557:BQK65557 BZX65557:CAG65557 CJT65557:CKC65557 CTP65557:CTY65557 DDL65557:DDU65557 DNH65557:DNQ65557 DXD65557:DXM65557 EGZ65557:EHI65557 EQV65557:ERE65557 FAR65557:FBA65557 FKN65557:FKW65557 FUJ65557:FUS65557 GEF65557:GEO65557 GOB65557:GOK65557 GXX65557:GYG65557 HHT65557:HIC65557 HRP65557:HRY65557 IBL65557:IBU65557 ILH65557:ILQ65557 IVD65557:IVM65557 JEZ65557:JFI65557 JOV65557:JPE65557 JYR65557:JZA65557 KIN65557:KIW65557 KSJ65557:KSS65557 LCF65557:LCO65557 LMB65557:LMK65557 LVX65557:LWG65557 MFT65557:MGC65557 MPP65557:MPY65557 MZL65557:MZU65557 NJH65557:NJQ65557 NTD65557:NTM65557 OCZ65557:ODI65557 OMV65557:ONE65557 OWR65557:OXA65557 PGN65557:PGW65557 PQJ65557:PQS65557 QAF65557:QAO65557 QKB65557:QKK65557 QTX65557:QUG65557 RDT65557:REC65557 RNP65557:RNY65557 RXL65557:RXU65557 SHH65557:SHQ65557 SRD65557:SRM65557 TAZ65557:TBI65557 TKV65557:TLE65557 TUR65557:TVA65557 UEN65557:UEW65557 UOJ65557:UOS65557 UYF65557:UYO65557 VIB65557:VIK65557 VRX65557:VSG65557 WBT65557:WCC65557 WLP65557:WLY65557 WVL65557:WVU65557 D131093:M131093 IZ131093:JI131093 SV131093:TE131093 ACR131093:ADA131093 AMN131093:AMW131093 AWJ131093:AWS131093 BGF131093:BGO131093 BQB131093:BQK131093 BZX131093:CAG131093 CJT131093:CKC131093 CTP131093:CTY131093 DDL131093:DDU131093 DNH131093:DNQ131093 DXD131093:DXM131093 EGZ131093:EHI131093 EQV131093:ERE131093 FAR131093:FBA131093 FKN131093:FKW131093 FUJ131093:FUS131093 GEF131093:GEO131093 GOB131093:GOK131093 GXX131093:GYG131093 HHT131093:HIC131093 HRP131093:HRY131093 IBL131093:IBU131093 ILH131093:ILQ131093 IVD131093:IVM131093 JEZ131093:JFI131093 JOV131093:JPE131093 JYR131093:JZA131093 KIN131093:KIW131093 KSJ131093:KSS131093 LCF131093:LCO131093 LMB131093:LMK131093 LVX131093:LWG131093 MFT131093:MGC131093 MPP131093:MPY131093 MZL131093:MZU131093 NJH131093:NJQ131093 NTD131093:NTM131093 OCZ131093:ODI131093 OMV131093:ONE131093 OWR131093:OXA131093 PGN131093:PGW131093 PQJ131093:PQS131093 QAF131093:QAO131093 QKB131093:QKK131093 QTX131093:QUG131093 RDT131093:REC131093 RNP131093:RNY131093 RXL131093:RXU131093 SHH131093:SHQ131093 SRD131093:SRM131093 TAZ131093:TBI131093 TKV131093:TLE131093 TUR131093:TVA131093 UEN131093:UEW131093 UOJ131093:UOS131093 UYF131093:UYO131093 VIB131093:VIK131093 VRX131093:VSG131093 WBT131093:WCC131093 WLP131093:WLY131093 WVL131093:WVU131093 D196629:M196629 IZ196629:JI196629 SV196629:TE196629 ACR196629:ADA196629 AMN196629:AMW196629 AWJ196629:AWS196629 BGF196629:BGO196629 BQB196629:BQK196629 BZX196629:CAG196629 CJT196629:CKC196629 CTP196629:CTY196629 DDL196629:DDU196629 DNH196629:DNQ196629 DXD196629:DXM196629 EGZ196629:EHI196629 EQV196629:ERE196629 FAR196629:FBA196629 FKN196629:FKW196629 FUJ196629:FUS196629 GEF196629:GEO196629 GOB196629:GOK196629 GXX196629:GYG196629 HHT196629:HIC196629 HRP196629:HRY196629 IBL196629:IBU196629 ILH196629:ILQ196629 IVD196629:IVM196629 JEZ196629:JFI196629 JOV196629:JPE196629 JYR196629:JZA196629 KIN196629:KIW196629 KSJ196629:KSS196629 LCF196629:LCO196629 LMB196629:LMK196629 LVX196629:LWG196629 MFT196629:MGC196629 MPP196629:MPY196629 MZL196629:MZU196629 NJH196629:NJQ196629 NTD196629:NTM196629 OCZ196629:ODI196629 OMV196629:ONE196629 OWR196629:OXA196629 PGN196629:PGW196629 PQJ196629:PQS196629 QAF196629:QAO196629 QKB196629:QKK196629 QTX196629:QUG196629 RDT196629:REC196629 RNP196629:RNY196629 RXL196629:RXU196629 SHH196629:SHQ196629 SRD196629:SRM196629 TAZ196629:TBI196629 TKV196629:TLE196629 TUR196629:TVA196629 UEN196629:UEW196629 UOJ196629:UOS196629 UYF196629:UYO196629 VIB196629:VIK196629 VRX196629:VSG196629 WBT196629:WCC196629 WLP196629:WLY196629 WVL196629:WVU196629 D262165:M262165 IZ262165:JI262165 SV262165:TE262165 ACR262165:ADA262165 AMN262165:AMW262165 AWJ262165:AWS262165 BGF262165:BGO262165 BQB262165:BQK262165 BZX262165:CAG262165 CJT262165:CKC262165 CTP262165:CTY262165 DDL262165:DDU262165 DNH262165:DNQ262165 DXD262165:DXM262165 EGZ262165:EHI262165 EQV262165:ERE262165 FAR262165:FBA262165 FKN262165:FKW262165 FUJ262165:FUS262165 GEF262165:GEO262165 GOB262165:GOK262165 GXX262165:GYG262165 HHT262165:HIC262165 HRP262165:HRY262165 IBL262165:IBU262165 ILH262165:ILQ262165 IVD262165:IVM262165 JEZ262165:JFI262165 JOV262165:JPE262165 JYR262165:JZA262165 KIN262165:KIW262165 KSJ262165:KSS262165 LCF262165:LCO262165 LMB262165:LMK262165 LVX262165:LWG262165 MFT262165:MGC262165 MPP262165:MPY262165 MZL262165:MZU262165 NJH262165:NJQ262165 NTD262165:NTM262165 OCZ262165:ODI262165 OMV262165:ONE262165 OWR262165:OXA262165 PGN262165:PGW262165 PQJ262165:PQS262165 QAF262165:QAO262165 QKB262165:QKK262165 QTX262165:QUG262165 RDT262165:REC262165 RNP262165:RNY262165 RXL262165:RXU262165 SHH262165:SHQ262165 SRD262165:SRM262165 TAZ262165:TBI262165 TKV262165:TLE262165 TUR262165:TVA262165 UEN262165:UEW262165 UOJ262165:UOS262165 UYF262165:UYO262165 VIB262165:VIK262165 VRX262165:VSG262165 WBT262165:WCC262165 WLP262165:WLY262165 WVL262165:WVU262165 D327701:M327701 IZ327701:JI327701 SV327701:TE327701 ACR327701:ADA327701 AMN327701:AMW327701 AWJ327701:AWS327701 BGF327701:BGO327701 BQB327701:BQK327701 BZX327701:CAG327701 CJT327701:CKC327701 CTP327701:CTY327701 DDL327701:DDU327701 DNH327701:DNQ327701 DXD327701:DXM327701 EGZ327701:EHI327701 EQV327701:ERE327701 FAR327701:FBA327701 FKN327701:FKW327701 FUJ327701:FUS327701 GEF327701:GEO327701 GOB327701:GOK327701 GXX327701:GYG327701 HHT327701:HIC327701 HRP327701:HRY327701 IBL327701:IBU327701 ILH327701:ILQ327701 IVD327701:IVM327701 JEZ327701:JFI327701 JOV327701:JPE327701 JYR327701:JZA327701 KIN327701:KIW327701 KSJ327701:KSS327701 LCF327701:LCO327701 LMB327701:LMK327701 LVX327701:LWG327701 MFT327701:MGC327701 MPP327701:MPY327701 MZL327701:MZU327701 NJH327701:NJQ327701 NTD327701:NTM327701 OCZ327701:ODI327701 OMV327701:ONE327701 OWR327701:OXA327701 PGN327701:PGW327701 PQJ327701:PQS327701 QAF327701:QAO327701 QKB327701:QKK327701 QTX327701:QUG327701 RDT327701:REC327701 RNP327701:RNY327701 RXL327701:RXU327701 SHH327701:SHQ327701 SRD327701:SRM327701 TAZ327701:TBI327701 TKV327701:TLE327701 TUR327701:TVA327701 UEN327701:UEW327701 UOJ327701:UOS327701 UYF327701:UYO327701 VIB327701:VIK327701 VRX327701:VSG327701 WBT327701:WCC327701 WLP327701:WLY327701 WVL327701:WVU327701 D393237:M393237 IZ393237:JI393237 SV393237:TE393237 ACR393237:ADA393237 AMN393237:AMW393237 AWJ393237:AWS393237 BGF393237:BGO393237 BQB393237:BQK393237 BZX393237:CAG393237 CJT393237:CKC393237 CTP393237:CTY393237 DDL393237:DDU393237 DNH393237:DNQ393237 DXD393237:DXM393237 EGZ393237:EHI393237 EQV393237:ERE393237 FAR393237:FBA393237 FKN393237:FKW393237 FUJ393237:FUS393237 GEF393237:GEO393237 GOB393237:GOK393237 GXX393237:GYG393237 HHT393237:HIC393237 HRP393237:HRY393237 IBL393237:IBU393237 ILH393237:ILQ393237 IVD393237:IVM393237 JEZ393237:JFI393237 JOV393237:JPE393237 JYR393237:JZA393237 KIN393237:KIW393237 KSJ393237:KSS393237 LCF393237:LCO393237 LMB393237:LMK393237 LVX393237:LWG393237 MFT393237:MGC393237 MPP393237:MPY393237 MZL393237:MZU393237 NJH393237:NJQ393237 NTD393237:NTM393237 OCZ393237:ODI393237 OMV393237:ONE393237 OWR393237:OXA393237 PGN393237:PGW393237 PQJ393237:PQS393237 QAF393237:QAO393237 QKB393237:QKK393237 QTX393237:QUG393237 RDT393237:REC393237 RNP393237:RNY393237 RXL393237:RXU393237 SHH393237:SHQ393237 SRD393237:SRM393237 TAZ393237:TBI393237 TKV393237:TLE393237 TUR393237:TVA393237 UEN393237:UEW393237 UOJ393237:UOS393237 UYF393237:UYO393237 VIB393237:VIK393237 VRX393237:VSG393237 WBT393237:WCC393237 WLP393237:WLY393237 WVL393237:WVU393237 D458773:M458773 IZ458773:JI458773 SV458773:TE458773 ACR458773:ADA458773 AMN458773:AMW458773 AWJ458773:AWS458773 BGF458773:BGO458773 BQB458773:BQK458773 BZX458773:CAG458773 CJT458773:CKC458773 CTP458773:CTY458773 DDL458773:DDU458773 DNH458773:DNQ458773 DXD458773:DXM458773 EGZ458773:EHI458773 EQV458773:ERE458773 FAR458773:FBA458773 FKN458773:FKW458773 FUJ458773:FUS458773 GEF458773:GEO458773 GOB458773:GOK458773 GXX458773:GYG458773 HHT458773:HIC458773 HRP458773:HRY458773 IBL458773:IBU458773 ILH458773:ILQ458773 IVD458773:IVM458773 JEZ458773:JFI458773 JOV458773:JPE458773 JYR458773:JZA458773 KIN458773:KIW458773 KSJ458773:KSS458773 LCF458773:LCO458773 LMB458773:LMK458773 LVX458773:LWG458773 MFT458773:MGC458773 MPP458773:MPY458773 MZL458773:MZU458773 NJH458773:NJQ458773 NTD458773:NTM458773 OCZ458773:ODI458773 OMV458773:ONE458773 OWR458773:OXA458773 PGN458773:PGW458773 PQJ458773:PQS458773 QAF458773:QAO458773 QKB458773:QKK458773 QTX458773:QUG458773 RDT458773:REC458773 RNP458773:RNY458773 RXL458773:RXU458773 SHH458773:SHQ458773 SRD458773:SRM458773 TAZ458773:TBI458773 TKV458773:TLE458773 TUR458773:TVA458773 UEN458773:UEW458773 UOJ458773:UOS458773 UYF458773:UYO458773 VIB458773:VIK458773 VRX458773:VSG458773 WBT458773:WCC458773 WLP458773:WLY458773 WVL458773:WVU458773 D524309:M524309 IZ524309:JI524309 SV524309:TE524309 ACR524309:ADA524309 AMN524309:AMW524309 AWJ524309:AWS524309 BGF524309:BGO524309 BQB524309:BQK524309 BZX524309:CAG524309 CJT524309:CKC524309 CTP524309:CTY524309 DDL524309:DDU524309 DNH524309:DNQ524309 DXD524309:DXM524309 EGZ524309:EHI524309 EQV524309:ERE524309 FAR524309:FBA524309 FKN524309:FKW524309 FUJ524309:FUS524309 GEF524309:GEO524309 GOB524309:GOK524309 GXX524309:GYG524309 HHT524309:HIC524309 HRP524309:HRY524309 IBL524309:IBU524309 ILH524309:ILQ524309 IVD524309:IVM524309 JEZ524309:JFI524309 JOV524309:JPE524309 JYR524309:JZA524309 KIN524309:KIW524309 KSJ524309:KSS524309 LCF524309:LCO524309 LMB524309:LMK524309 LVX524309:LWG524309 MFT524309:MGC524309 MPP524309:MPY524309 MZL524309:MZU524309 NJH524309:NJQ524309 NTD524309:NTM524309 OCZ524309:ODI524309 OMV524309:ONE524309 OWR524309:OXA524309 PGN524309:PGW524309 PQJ524309:PQS524309 QAF524309:QAO524309 QKB524309:QKK524309 QTX524309:QUG524309 RDT524309:REC524309 RNP524309:RNY524309 RXL524309:RXU524309 SHH524309:SHQ524309 SRD524309:SRM524309 TAZ524309:TBI524309 TKV524309:TLE524309 TUR524309:TVA524309 UEN524309:UEW524309 UOJ524309:UOS524309 UYF524309:UYO524309 VIB524309:VIK524309 VRX524309:VSG524309 WBT524309:WCC524309 WLP524309:WLY524309 WVL524309:WVU524309 D589845:M589845 IZ589845:JI589845 SV589845:TE589845 ACR589845:ADA589845 AMN589845:AMW589845 AWJ589845:AWS589845 BGF589845:BGO589845 BQB589845:BQK589845 BZX589845:CAG589845 CJT589845:CKC589845 CTP589845:CTY589845 DDL589845:DDU589845 DNH589845:DNQ589845 DXD589845:DXM589845 EGZ589845:EHI589845 EQV589845:ERE589845 FAR589845:FBA589845 FKN589845:FKW589845 FUJ589845:FUS589845 GEF589845:GEO589845 GOB589845:GOK589845 GXX589845:GYG589845 HHT589845:HIC589845 HRP589845:HRY589845 IBL589845:IBU589845 ILH589845:ILQ589845 IVD589845:IVM589845 JEZ589845:JFI589845 JOV589845:JPE589845 JYR589845:JZA589845 KIN589845:KIW589845 KSJ589845:KSS589845 LCF589845:LCO589845 LMB589845:LMK589845 LVX589845:LWG589845 MFT589845:MGC589845 MPP589845:MPY589845 MZL589845:MZU589845 NJH589845:NJQ589845 NTD589845:NTM589845 OCZ589845:ODI589845 OMV589845:ONE589845 OWR589845:OXA589845 PGN589845:PGW589845 PQJ589845:PQS589845 QAF589845:QAO589845 QKB589845:QKK589845 QTX589845:QUG589845 RDT589845:REC589845 RNP589845:RNY589845 RXL589845:RXU589845 SHH589845:SHQ589845 SRD589845:SRM589845 TAZ589845:TBI589845 TKV589845:TLE589845 TUR589845:TVA589845 UEN589845:UEW589845 UOJ589845:UOS589845 UYF589845:UYO589845 VIB589845:VIK589845 VRX589845:VSG589845 WBT589845:WCC589845 WLP589845:WLY589845 WVL589845:WVU589845 D655381:M655381 IZ655381:JI655381 SV655381:TE655381 ACR655381:ADA655381 AMN655381:AMW655381 AWJ655381:AWS655381 BGF655381:BGO655381 BQB655381:BQK655381 BZX655381:CAG655381 CJT655381:CKC655381 CTP655381:CTY655381 DDL655381:DDU655381 DNH655381:DNQ655381 DXD655381:DXM655381 EGZ655381:EHI655381 EQV655381:ERE655381 FAR655381:FBA655381 FKN655381:FKW655381 FUJ655381:FUS655381 GEF655381:GEO655381 GOB655381:GOK655381 GXX655381:GYG655381 HHT655381:HIC655381 HRP655381:HRY655381 IBL655381:IBU655381 ILH655381:ILQ655381 IVD655381:IVM655381 JEZ655381:JFI655381 JOV655381:JPE655381 JYR655381:JZA655381 KIN655381:KIW655381 KSJ655381:KSS655381 LCF655381:LCO655381 LMB655381:LMK655381 LVX655381:LWG655381 MFT655381:MGC655381 MPP655381:MPY655381 MZL655381:MZU655381 NJH655381:NJQ655381 NTD655381:NTM655381 OCZ655381:ODI655381 OMV655381:ONE655381 OWR655381:OXA655381 PGN655381:PGW655381 PQJ655381:PQS655381 QAF655381:QAO655381 QKB655381:QKK655381 QTX655381:QUG655381 RDT655381:REC655381 RNP655381:RNY655381 RXL655381:RXU655381 SHH655381:SHQ655381 SRD655381:SRM655381 TAZ655381:TBI655381 TKV655381:TLE655381 TUR655381:TVA655381 UEN655381:UEW655381 UOJ655381:UOS655381 UYF655381:UYO655381 VIB655381:VIK655381 VRX655381:VSG655381 WBT655381:WCC655381 WLP655381:WLY655381 WVL655381:WVU655381 D720917:M720917 IZ720917:JI720917 SV720917:TE720917 ACR720917:ADA720917 AMN720917:AMW720917 AWJ720917:AWS720917 BGF720917:BGO720917 BQB720917:BQK720917 BZX720917:CAG720917 CJT720917:CKC720917 CTP720917:CTY720917 DDL720917:DDU720917 DNH720917:DNQ720917 DXD720917:DXM720917 EGZ720917:EHI720917 EQV720917:ERE720917 FAR720917:FBA720917 FKN720917:FKW720917 FUJ720917:FUS720917 GEF720917:GEO720917 GOB720917:GOK720917 GXX720917:GYG720917 HHT720917:HIC720917 HRP720917:HRY720917 IBL720917:IBU720917 ILH720917:ILQ720917 IVD720917:IVM720917 JEZ720917:JFI720917 JOV720917:JPE720917 JYR720917:JZA720917 KIN720917:KIW720917 KSJ720917:KSS720917 LCF720917:LCO720917 LMB720917:LMK720917 LVX720917:LWG720917 MFT720917:MGC720917 MPP720917:MPY720917 MZL720917:MZU720917 NJH720917:NJQ720917 NTD720917:NTM720917 OCZ720917:ODI720917 OMV720917:ONE720917 OWR720917:OXA720917 PGN720917:PGW720917 PQJ720917:PQS720917 QAF720917:QAO720917 QKB720917:QKK720917 QTX720917:QUG720917 RDT720917:REC720917 RNP720917:RNY720917 RXL720917:RXU720917 SHH720917:SHQ720917 SRD720917:SRM720917 TAZ720917:TBI720917 TKV720917:TLE720917 TUR720917:TVA720917 UEN720917:UEW720917 UOJ720917:UOS720917 UYF720917:UYO720917 VIB720917:VIK720917 VRX720917:VSG720917 WBT720917:WCC720917 WLP720917:WLY720917 WVL720917:WVU720917 D786453:M786453 IZ786453:JI786453 SV786453:TE786453 ACR786453:ADA786453 AMN786453:AMW786453 AWJ786453:AWS786453 BGF786453:BGO786453 BQB786453:BQK786453 BZX786453:CAG786453 CJT786453:CKC786453 CTP786453:CTY786453 DDL786453:DDU786453 DNH786453:DNQ786453 DXD786453:DXM786453 EGZ786453:EHI786453 EQV786453:ERE786453 FAR786453:FBA786453 FKN786453:FKW786453 FUJ786453:FUS786453 GEF786453:GEO786453 GOB786453:GOK786453 GXX786453:GYG786453 HHT786453:HIC786453 HRP786453:HRY786453 IBL786453:IBU786453 ILH786453:ILQ786453 IVD786453:IVM786453 JEZ786453:JFI786453 JOV786453:JPE786453 JYR786453:JZA786453 KIN786453:KIW786453 KSJ786453:KSS786453 LCF786453:LCO786453 LMB786453:LMK786453 LVX786453:LWG786453 MFT786453:MGC786453 MPP786453:MPY786453 MZL786453:MZU786453 NJH786453:NJQ786453 NTD786453:NTM786453 OCZ786453:ODI786453 OMV786453:ONE786453 OWR786453:OXA786453 PGN786453:PGW786453 PQJ786453:PQS786453 QAF786453:QAO786453 QKB786453:QKK786453 QTX786453:QUG786453 RDT786453:REC786453 RNP786453:RNY786453 RXL786453:RXU786453 SHH786453:SHQ786453 SRD786453:SRM786453 TAZ786453:TBI786453 TKV786453:TLE786453 TUR786453:TVA786453 UEN786453:UEW786453 UOJ786453:UOS786453 UYF786453:UYO786453 VIB786453:VIK786453 VRX786453:VSG786453 WBT786453:WCC786453 WLP786453:WLY786453 WVL786453:WVU786453 D851989:M851989 IZ851989:JI851989 SV851989:TE851989 ACR851989:ADA851989 AMN851989:AMW851989 AWJ851989:AWS851989 BGF851989:BGO851989 BQB851989:BQK851989 BZX851989:CAG851989 CJT851989:CKC851989 CTP851989:CTY851989 DDL851989:DDU851989 DNH851989:DNQ851989 DXD851989:DXM851989 EGZ851989:EHI851989 EQV851989:ERE851989 FAR851989:FBA851989 FKN851989:FKW851989 FUJ851989:FUS851989 GEF851989:GEO851989 GOB851989:GOK851989 GXX851989:GYG851989 HHT851989:HIC851989 HRP851989:HRY851989 IBL851989:IBU851989 ILH851989:ILQ851989 IVD851989:IVM851989 JEZ851989:JFI851989 JOV851989:JPE851989 JYR851989:JZA851989 KIN851989:KIW851989 KSJ851989:KSS851989 LCF851989:LCO851989 LMB851989:LMK851989 LVX851989:LWG851989 MFT851989:MGC851989 MPP851989:MPY851989 MZL851989:MZU851989 NJH851989:NJQ851989 NTD851989:NTM851989 OCZ851989:ODI851989 OMV851989:ONE851989 OWR851989:OXA851989 PGN851989:PGW851989 PQJ851989:PQS851989 QAF851989:QAO851989 QKB851989:QKK851989 QTX851989:QUG851989 RDT851989:REC851989 RNP851989:RNY851989 RXL851989:RXU851989 SHH851989:SHQ851989 SRD851989:SRM851989 TAZ851989:TBI851989 TKV851989:TLE851989 TUR851989:TVA851989 UEN851989:UEW851989 UOJ851989:UOS851989 UYF851989:UYO851989 VIB851989:VIK851989 VRX851989:VSG851989 WBT851989:WCC851989 WLP851989:WLY851989 WVL851989:WVU851989 D917525:M917525 IZ917525:JI917525 SV917525:TE917525 ACR917525:ADA917525 AMN917525:AMW917525 AWJ917525:AWS917525 BGF917525:BGO917525 BQB917525:BQK917525 BZX917525:CAG917525 CJT917525:CKC917525 CTP917525:CTY917525 DDL917525:DDU917525 DNH917525:DNQ917525 DXD917525:DXM917525 EGZ917525:EHI917525 EQV917525:ERE917525 FAR917525:FBA917525 FKN917525:FKW917525 FUJ917525:FUS917525 GEF917525:GEO917525 GOB917525:GOK917525 GXX917525:GYG917525 HHT917525:HIC917525 HRP917525:HRY917525 IBL917525:IBU917525 ILH917525:ILQ917525 IVD917525:IVM917525 JEZ917525:JFI917525 JOV917525:JPE917525 JYR917525:JZA917525 KIN917525:KIW917525 KSJ917525:KSS917525 LCF917525:LCO917525 LMB917525:LMK917525 LVX917525:LWG917525 MFT917525:MGC917525 MPP917525:MPY917525 MZL917525:MZU917525 NJH917525:NJQ917525 NTD917525:NTM917525 OCZ917525:ODI917525 OMV917525:ONE917525 OWR917525:OXA917525 PGN917525:PGW917525 PQJ917525:PQS917525 QAF917525:QAO917525 QKB917525:QKK917525 QTX917525:QUG917525 RDT917525:REC917525 RNP917525:RNY917525 RXL917525:RXU917525 SHH917525:SHQ917525 SRD917525:SRM917525 TAZ917525:TBI917525 TKV917525:TLE917525 TUR917525:TVA917525 UEN917525:UEW917525 UOJ917525:UOS917525 UYF917525:UYO917525 VIB917525:VIK917525 VRX917525:VSG917525 WBT917525:WCC917525 WLP917525:WLY917525 WVL917525:WVU917525 D983061:M983061 IZ983061:JI983061 SV983061:TE983061 ACR983061:ADA983061 AMN983061:AMW983061 AWJ983061:AWS983061 BGF983061:BGO983061 BQB983061:BQK983061 BZX983061:CAG983061 CJT983061:CKC983061 CTP983061:CTY983061 DDL983061:DDU983061 DNH983061:DNQ983061 DXD983061:DXM983061 EGZ983061:EHI983061 EQV983061:ERE983061 FAR983061:FBA983061 FKN983061:FKW983061 FUJ983061:FUS983061 GEF983061:GEO983061 GOB983061:GOK983061 GXX983061:GYG983061 HHT983061:HIC983061 HRP983061:HRY983061 IBL983061:IBU983061 ILH983061:ILQ983061 IVD983061:IVM983061 JEZ983061:JFI983061 JOV983061:JPE983061 JYR983061:JZA983061 KIN983061:KIW983061 KSJ983061:KSS983061 LCF983061:LCO983061 LMB983061:LMK983061 LVX983061:LWG983061 MFT983061:MGC983061 MPP983061:MPY983061 MZL983061:MZU983061 NJH983061:NJQ983061 NTD983061:NTM983061 OCZ983061:ODI983061 OMV983061:ONE983061 OWR983061:OXA983061 PGN983061:PGW983061 PQJ983061:PQS983061 QAF983061:QAO983061 QKB983061:QKK983061 QTX983061:QUG983061 RDT983061:REC983061 RNP983061:RNY983061 RXL983061:RXU983061 SHH983061:SHQ983061 SRD983061:SRM983061 TAZ983061:TBI983061 TKV983061:TLE983061 TUR983061:TVA983061 UEN983061:UEW983061 UOJ983061:UOS983061 UYF983061:UYO983061 VIB983061:VIK983061 VRX983061:VSG983061 WBT983061:WCC983061 WLP983061:WLY983061 L19:M19">
      <formula1>$A$120:$A$156</formula1>
    </dataValidation>
    <dataValidation allowBlank="1" showInputMessage="1" showErrorMessage="1" prompt="zgodnie z właściwym PO" sqref="WVM983053:WVU983055 JA11:JI13 SW11:TE13 ACS11:ADA13 AMO11:AMW13 AWK11:AWS13 BGG11:BGO13 BQC11:BQK13 BZY11:CAG13 CJU11:CKC13 CTQ11:CTY13 DDM11:DDU13 DNI11:DNQ13 DXE11:DXM13 EHA11:EHI13 EQW11:ERE13 FAS11:FBA13 FKO11:FKW13 FUK11:FUS13 GEG11:GEO13 GOC11:GOK13 GXY11:GYG13 HHU11:HIC13 HRQ11:HRY13 IBM11:IBU13 ILI11:ILQ13 IVE11:IVM13 JFA11:JFI13 JOW11:JPE13 JYS11:JZA13 KIO11:KIW13 KSK11:KSS13 LCG11:LCO13 LMC11:LMK13 LVY11:LWG13 MFU11:MGC13 MPQ11:MPY13 MZM11:MZU13 NJI11:NJQ13 NTE11:NTM13 ODA11:ODI13 OMW11:ONE13 OWS11:OXA13 PGO11:PGW13 PQK11:PQS13 QAG11:QAO13 QKC11:QKK13 QTY11:QUG13 RDU11:REC13 RNQ11:RNY13 RXM11:RXU13 SHI11:SHQ13 SRE11:SRM13 TBA11:TBI13 TKW11:TLE13 TUS11:TVA13 UEO11:UEW13 UOK11:UOS13 UYG11:UYO13 VIC11:VIK13 VRY11:VSG13 WBU11:WCC13 WLQ11:WLY13 WVM11:WVU13 E65549:M65551 JA65549:JI65551 SW65549:TE65551 ACS65549:ADA65551 AMO65549:AMW65551 AWK65549:AWS65551 BGG65549:BGO65551 BQC65549:BQK65551 BZY65549:CAG65551 CJU65549:CKC65551 CTQ65549:CTY65551 DDM65549:DDU65551 DNI65549:DNQ65551 DXE65549:DXM65551 EHA65549:EHI65551 EQW65549:ERE65551 FAS65549:FBA65551 FKO65549:FKW65551 FUK65549:FUS65551 GEG65549:GEO65551 GOC65549:GOK65551 GXY65549:GYG65551 HHU65549:HIC65551 HRQ65549:HRY65551 IBM65549:IBU65551 ILI65549:ILQ65551 IVE65549:IVM65551 JFA65549:JFI65551 JOW65549:JPE65551 JYS65549:JZA65551 KIO65549:KIW65551 KSK65549:KSS65551 LCG65549:LCO65551 LMC65549:LMK65551 LVY65549:LWG65551 MFU65549:MGC65551 MPQ65549:MPY65551 MZM65549:MZU65551 NJI65549:NJQ65551 NTE65549:NTM65551 ODA65549:ODI65551 OMW65549:ONE65551 OWS65549:OXA65551 PGO65549:PGW65551 PQK65549:PQS65551 QAG65549:QAO65551 QKC65549:QKK65551 QTY65549:QUG65551 RDU65549:REC65551 RNQ65549:RNY65551 RXM65549:RXU65551 SHI65549:SHQ65551 SRE65549:SRM65551 TBA65549:TBI65551 TKW65549:TLE65551 TUS65549:TVA65551 UEO65549:UEW65551 UOK65549:UOS65551 UYG65549:UYO65551 VIC65549:VIK65551 VRY65549:VSG65551 WBU65549:WCC65551 WLQ65549:WLY65551 WVM65549:WVU65551 E131085:M131087 JA131085:JI131087 SW131085:TE131087 ACS131085:ADA131087 AMO131085:AMW131087 AWK131085:AWS131087 BGG131085:BGO131087 BQC131085:BQK131087 BZY131085:CAG131087 CJU131085:CKC131087 CTQ131085:CTY131087 DDM131085:DDU131087 DNI131085:DNQ131087 DXE131085:DXM131087 EHA131085:EHI131087 EQW131085:ERE131087 FAS131085:FBA131087 FKO131085:FKW131087 FUK131085:FUS131087 GEG131085:GEO131087 GOC131085:GOK131087 GXY131085:GYG131087 HHU131085:HIC131087 HRQ131085:HRY131087 IBM131085:IBU131087 ILI131085:ILQ131087 IVE131085:IVM131087 JFA131085:JFI131087 JOW131085:JPE131087 JYS131085:JZA131087 KIO131085:KIW131087 KSK131085:KSS131087 LCG131085:LCO131087 LMC131085:LMK131087 LVY131085:LWG131087 MFU131085:MGC131087 MPQ131085:MPY131087 MZM131085:MZU131087 NJI131085:NJQ131087 NTE131085:NTM131087 ODA131085:ODI131087 OMW131085:ONE131087 OWS131085:OXA131087 PGO131085:PGW131087 PQK131085:PQS131087 QAG131085:QAO131087 QKC131085:QKK131087 QTY131085:QUG131087 RDU131085:REC131087 RNQ131085:RNY131087 RXM131085:RXU131087 SHI131085:SHQ131087 SRE131085:SRM131087 TBA131085:TBI131087 TKW131085:TLE131087 TUS131085:TVA131087 UEO131085:UEW131087 UOK131085:UOS131087 UYG131085:UYO131087 VIC131085:VIK131087 VRY131085:VSG131087 WBU131085:WCC131087 WLQ131085:WLY131087 WVM131085:WVU131087 E196621:M196623 JA196621:JI196623 SW196621:TE196623 ACS196621:ADA196623 AMO196621:AMW196623 AWK196621:AWS196623 BGG196621:BGO196623 BQC196621:BQK196623 BZY196621:CAG196623 CJU196621:CKC196623 CTQ196621:CTY196623 DDM196621:DDU196623 DNI196621:DNQ196623 DXE196621:DXM196623 EHA196621:EHI196623 EQW196621:ERE196623 FAS196621:FBA196623 FKO196621:FKW196623 FUK196621:FUS196623 GEG196621:GEO196623 GOC196621:GOK196623 GXY196621:GYG196623 HHU196621:HIC196623 HRQ196621:HRY196623 IBM196621:IBU196623 ILI196621:ILQ196623 IVE196621:IVM196623 JFA196621:JFI196623 JOW196621:JPE196623 JYS196621:JZA196623 KIO196621:KIW196623 KSK196621:KSS196623 LCG196621:LCO196623 LMC196621:LMK196623 LVY196621:LWG196623 MFU196621:MGC196623 MPQ196621:MPY196623 MZM196621:MZU196623 NJI196621:NJQ196623 NTE196621:NTM196623 ODA196621:ODI196623 OMW196621:ONE196623 OWS196621:OXA196623 PGO196621:PGW196623 PQK196621:PQS196623 QAG196621:QAO196623 QKC196621:QKK196623 QTY196621:QUG196623 RDU196621:REC196623 RNQ196621:RNY196623 RXM196621:RXU196623 SHI196621:SHQ196623 SRE196621:SRM196623 TBA196621:TBI196623 TKW196621:TLE196623 TUS196621:TVA196623 UEO196621:UEW196623 UOK196621:UOS196623 UYG196621:UYO196623 VIC196621:VIK196623 VRY196621:VSG196623 WBU196621:WCC196623 WLQ196621:WLY196623 WVM196621:WVU196623 E262157:M262159 JA262157:JI262159 SW262157:TE262159 ACS262157:ADA262159 AMO262157:AMW262159 AWK262157:AWS262159 BGG262157:BGO262159 BQC262157:BQK262159 BZY262157:CAG262159 CJU262157:CKC262159 CTQ262157:CTY262159 DDM262157:DDU262159 DNI262157:DNQ262159 DXE262157:DXM262159 EHA262157:EHI262159 EQW262157:ERE262159 FAS262157:FBA262159 FKO262157:FKW262159 FUK262157:FUS262159 GEG262157:GEO262159 GOC262157:GOK262159 GXY262157:GYG262159 HHU262157:HIC262159 HRQ262157:HRY262159 IBM262157:IBU262159 ILI262157:ILQ262159 IVE262157:IVM262159 JFA262157:JFI262159 JOW262157:JPE262159 JYS262157:JZA262159 KIO262157:KIW262159 KSK262157:KSS262159 LCG262157:LCO262159 LMC262157:LMK262159 LVY262157:LWG262159 MFU262157:MGC262159 MPQ262157:MPY262159 MZM262157:MZU262159 NJI262157:NJQ262159 NTE262157:NTM262159 ODA262157:ODI262159 OMW262157:ONE262159 OWS262157:OXA262159 PGO262157:PGW262159 PQK262157:PQS262159 QAG262157:QAO262159 QKC262157:QKK262159 QTY262157:QUG262159 RDU262157:REC262159 RNQ262157:RNY262159 RXM262157:RXU262159 SHI262157:SHQ262159 SRE262157:SRM262159 TBA262157:TBI262159 TKW262157:TLE262159 TUS262157:TVA262159 UEO262157:UEW262159 UOK262157:UOS262159 UYG262157:UYO262159 VIC262157:VIK262159 VRY262157:VSG262159 WBU262157:WCC262159 WLQ262157:WLY262159 WVM262157:WVU262159 E327693:M327695 JA327693:JI327695 SW327693:TE327695 ACS327693:ADA327695 AMO327693:AMW327695 AWK327693:AWS327695 BGG327693:BGO327695 BQC327693:BQK327695 BZY327693:CAG327695 CJU327693:CKC327695 CTQ327693:CTY327695 DDM327693:DDU327695 DNI327693:DNQ327695 DXE327693:DXM327695 EHA327693:EHI327695 EQW327693:ERE327695 FAS327693:FBA327695 FKO327693:FKW327695 FUK327693:FUS327695 GEG327693:GEO327695 GOC327693:GOK327695 GXY327693:GYG327695 HHU327693:HIC327695 HRQ327693:HRY327695 IBM327693:IBU327695 ILI327693:ILQ327695 IVE327693:IVM327695 JFA327693:JFI327695 JOW327693:JPE327695 JYS327693:JZA327695 KIO327693:KIW327695 KSK327693:KSS327695 LCG327693:LCO327695 LMC327693:LMK327695 LVY327693:LWG327695 MFU327693:MGC327695 MPQ327693:MPY327695 MZM327693:MZU327695 NJI327693:NJQ327695 NTE327693:NTM327695 ODA327693:ODI327695 OMW327693:ONE327695 OWS327693:OXA327695 PGO327693:PGW327695 PQK327693:PQS327695 QAG327693:QAO327695 QKC327693:QKK327695 QTY327693:QUG327695 RDU327693:REC327695 RNQ327693:RNY327695 RXM327693:RXU327695 SHI327693:SHQ327695 SRE327693:SRM327695 TBA327693:TBI327695 TKW327693:TLE327695 TUS327693:TVA327695 UEO327693:UEW327695 UOK327693:UOS327695 UYG327693:UYO327695 VIC327693:VIK327695 VRY327693:VSG327695 WBU327693:WCC327695 WLQ327693:WLY327695 WVM327693:WVU327695 E393229:M393231 JA393229:JI393231 SW393229:TE393231 ACS393229:ADA393231 AMO393229:AMW393231 AWK393229:AWS393231 BGG393229:BGO393231 BQC393229:BQK393231 BZY393229:CAG393231 CJU393229:CKC393231 CTQ393229:CTY393231 DDM393229:DDU393231 DNI393229:DNQ393231 DXE393229:DXM393231 EHA393229:EHI393231 EQW393229:ERE393231 FAS393229:FBA393231 FKO393229:FKW393231 FUK393229:FUS393231 GEG393229:GEO393231 GOC393229:GOK393231 GXY393229:GYG393231 HHU393229:HIC393231 HRQ393229:HRY393231 IBM393229:IBU393231 ILI393229:ILQ393231 IVE393229:IVM393231 JFA393229:JFI393231 JOW393229:JPE393231 JYS393229:JZA393231 KIO393229:KIW393231 KSK393229:KSS393231 LCG393229:LCO393231 LMC393229:LMK393231 LVY393229:LWG393231 MFU393229:MGC393231 MPQ393229:MPY393231 MZM393229:MZU393231 NJI393229:NJQ393231 NTE393229:NTM393231 ODA393229:ODI393231 OMW393229:ONE393231 OWS393229:OXA393231 PGO393229:PGW393231 PQK393229:PQS393231 QAG393229:QAO393231 QKC393229:QKK393231 QTY393229:QUG393231 RDU393229:REC393231 RNQ393229:RNY393231 RXM393229:RXU393231 SHI393229:SHQ393231 SRE393229:SRM393231 TBA393229:TBI393231 TKW393229:TLE393231 TUS393229:TVA393231 UEO393229:UEW393231 UOK393229:UOS393231 UYG393229:UYO393231 VIC393229:VIK393231 VRY393229:VSG393231 WBU393229:WCC393231 WLQ393229:WLY393231 WVM393229:WVU393231 E458765:M458767 JA458765:JI458767 SW458765:TE458767 ACS458765:ADA458767 AMO458765:AMW458767 AWK458765:AWS458767 BGG458765:BGO458767 BQC458765:BQK458767 BZY458765:CAG458767 CJU458765:CKC458767 CTQ458765:CTY458767 DDM458765:DDU458767 DNI458765:DNQ458767 DXE458765:DXM458767 EHA458765:EHI458767 EQW458765:ERE458767 FAS458765:FBA458767 FKO458765:FKW458767 FUK458765:FUS458767 GEG458765:GEO458767 GOC458765:GOK458767 GXY458765:GYG458767 HHU458765:HIC458767 HRQ458765:HRY458767 IBM458765:IBU458767 ILI458765:ILQ458767 IVE458765:IVM458767 JFA458765:JFI458767 JOW458765:JPE458767 JYS458765:JZA458767 KIO458765:KIW458767 KSK458765:KSS458767 LCG458765:LCO458767 LMC458765:LMK458767 LVY458765:LWG458767 MFU458765:MGC458767 MPQ458765:MPY458767 MZM458765:MZU458767 NJI458765:NJQ458767 NTE458765:NTM458767 ODA458765:ODI458767 OMW458765:ONE458767 OWS458765:OXA458767 PGO458765:PGW458767 PQK458765:PQS458767 QAG458765:QAO458767 QKC458765:QKK458767 QTY458765:QUG458767 RDU458765:REC458767 RNQ458765:RNY458767 RXM458765:RXU458767 SHI458765:SHQ458767 SRE458765:SRM458767 TBA458765:TBI458767 TKW458765:TLE458767 TUS458765:TVA458767 UEO458765:UEW458767 UOK458765:UOS458767 UYG458765:UYO458767 VIC458765:VIK458767 VRY458765:VSG458767 WBU458765:WCC458767 WLQ458765:WLY458767 WVM458765:WVU458767 E524301:M524303 JA524301:JI524303 SW524301:TE524303 ACS524301:ADA524303 AMO524301:AMW524303 AWK524301:AWS524303 BGG524301:BGO524303 BQC524301:BQK524303 BZY524301:CAG524303 CJU524301:CKC524303 CTQ524301:CTY524303 DDM524301:DDU524303 DNI524301:DNQ524303 DXE524301:DXM524303 EHA524301:EHI524303 EQW524301:ERE524303 FAS524301:FBA524303 FKO524301:FKW524303 FUK524301:FUS524303 GEG524301:GEO524303 GOC524301:GOK524303 GXY524301:GYG524303 HHU524301:HIC524303 HRQ524301:HRY524303 IBM524301:IBU524303 ILI524301:ILQ524303 IVE524301:IVM524303 JFA524301:JFI524303 JOW524301:JPE524303 JYS524301:JZA524303 KIO524301:KIW524303 KSK524301:KSS524303 LCG524301:LCO524303 LMC524301:LMK524303 LVY524301:LWG524303 MFU524301:MGC524303 MPQ524301:MPY524303 MZM524301:MZU524303 NJI524301:NJQ524303 NTE524301:NTM524303 ODA524301:ODI524303 OMW524301:ONE524303 OWS524301:OXA524303 PGO524301:PGW524303 PQK524301:PQS524303 QAG524301:QAO524303 QKC524301:QKK524303 QTY524301:QUG524303 RDU524301:REC524303 RNQ524301:RNY524303 RXM524301:RXU524303 SHI524301:SHQ524303 SRE524301:SRM524303 TBA524301:TBI524303 TKW524301:TLE524303 TUS524301:TVA524303 UEO524301:UEW524303 UOK524301:UOS524303 UYG524301:UYO524303 VIC524301:VIK524303 VRY524301:VSG524303 WBU524301:WCC524303 WLQ524301:WLY524303 WVM524301:WVU524303 E589837:M589839 JA589837:JI589839 SW589837:TE589839 ACS589837:ADA589839 AMO589837:AMW589839 AWK589837:AWS589839 BGG589837:BGO589839 BQC589837:BQK589839 BZY589837:CAG589839 CJU589837:CKC589839 CTQ589837:CTY589839 DDM589837:DDU589839 DNI589837:DNQ589839 DXE589837:DXM589839 EHA589837:EHI589839 EQW589837:ERE589839 FAS589837:FBA589839 FKO589837:FKW589839 FUK589837:FUS589839 GEG589837:GEO589839 GOC589837:GOK589839 GXY589837:GYG589839 HHU589837:HIC589839 HRQ589837:HRY589839 IBM589837:IBU589839 ILI589837:ILQ589839 IVE589837:IVM589839 JFA589837:JFI589839 JOW589837:JPE589839 JYS589837:JZA589839 KIO589837:KIW589839 KSK589837:KSS589839 LCG589837:LCO589839 LMC589837:LMK589839 LVY589837:LWG589839 MFU589837:MGC589839 MPQ589837:MPY589839 MZM589837:MZU589839 NJI589837:NJQ589839 NTE589837:NTM589839 ODA589837:ODI589839 OMW589837:ONE589839 OWS589837:OXA589839 PGO589837:PGW589839 PQK589837:PQS589839 QAG589837:QAO589839 QKC589837:QKK589839 QTY589837:QUG589839 RDU589837:REC589839 RNQ589837:RNY589839 RXM589837:RXU589839 SHI589837:SHQ589839 SRE589837:SRM589839 TBA589837:TBI589839 TKW589837:TLE589839 TUS589837:TVA589839 UEO589837:UEW589839 UOK589837:UOS589839 UYG589837:UYO589839 VIC589837:VIK589839 VRY589837:VSG589839 WBU589837:WCC589839 WLQ589837:WLY589839 WVM589837:WVU589839 E655373:M655375 JA655373:JI655375 SW655373:TE655375 ACS655373:ADA655375 AMO655373:AMW655375 AWK655373:AWS655375 BGG655373:BGO655375 BQC655373:BQK655375 BZY655373:CAG655375 CJU655373:CKC655375 CTQ655373:CTY655375 DDM655373:DDU655375 DNI655373:DNQ655375 DXE655373:DXM655375 EHA655373:EHI655375 EQW655373:ERE655375 FAS655373:FBA655375 FKO655373:FKW655375 FUK655373:FUS655375 GEG655373:GEO655375 GOC655373:GOK655375 GXY655373:GYG655375 HHU655373:HIC655375 HRQ655373:HRY655375 IBM655373:IBU655375 ILI655373:ILQ655375 IVE655373:IVM655375 JFA655373:JFI655375 JOW655373:JPE655375 JYS655373:JZA655375 KIO655373:KIW655375 KSK655373:KSS655375 LCG655373:LCO655375 LMC655373:LMK655375 LVY655373:LWG655375 MFU655373:MGC655375 MPQ655373:MPY655375 MZM655373:MZU655375 NJI655373:NJQ655375 NTE655373:NTM655375 ODA655373:ODI655375 OMW655373:ONE655375 OWS655373:OXA655375 PGO655373:PGW655375 PQK655373:PQS655375 QAG655373:QAO655375 QKC655373:QKK655375 QTY655373:QUG655375 RDU655373:REC655375 RNQ655373:RNY655375 RXM655373:RXU655375 SHI655373:SHQ655375 SRE655373:SRM655375 TBA655373:TBI655375 TKW655373:TLE655375 TUS655373:TVA655375 UEO655373:UEW655375 UOK655373:UOS655375 UYG655373:UYO655375 VIC655373:VIK655375 VRY655373:VSG655375 WBU655373:WCC655375 WLQ655373:WLY655375 WVM655373:WVU655375 E720909:M720911 JA720909:JI720911 SW720909:TE720911 ACS720909:ADA720911 AMO720909:AMW720911 AWK720909:AWS720911 BGG720909:BGO720911 BQC720909:BQK720911 BZY720909:CAG720911 CJU720909:CKC720911 CTQ720909:CTY720911 DDM720909:DDU720911 DNI720909:DNQ720911 DXE720909:DXM720911 EHA720909:EHI720911 EQW720909:ERE720911 FAS720909:FBA720911 FKO720909:FKW720911 FUK720909:FUS720911 GEG720909:GEO720911 GOC720909:GOK720911 GXY720909:GYG720911 HHU720909:HIC720911 HRQ720909:HRY720911 IBM720909:IBU720911 ILI720909:ILQ720911 IVE720909:IVM720911 JFA720909:JFI720911 JOW720909:JPE720911 JYS720909:JZA720911 KIO720909:KIW720911 KSK720909:KSS720911 LCG720909:LCO720911 LMC720909:LMK720911 LVY720909:LWG720911 MFU720909:MGC720911 MPQ720909:MPY720911 MZM720909:MZU720911 NJI720909:NJQ720911 NTE720909:NTM720911 ODA720909:ODI720911 OMW720909:ONE720911 OWS720909:OXA720911 PGO720909:PGW720911 PQK720909:PQS720911 QAG720909:QAO720911 QKC720909:QKK720911 QTY720909:QUG720911 RDU720909:REC720911 RNQ720909:RNY720911 RXM720909:RXU720911 SHI720909:SHQ720911 SRE720909:SRM720911 TBA720909:TBI720911 TKW720909:TLE720911 TUS720909:TVA720911 UEO720909:UEW720911 UOK720909:UOS720911 UYG720909:UYO720911 VIC720909:VIK720911 VRY720909:VSG720911 WBU720909:WCC720911 WLQ720909:WLY720911 WVM720909:WVU720911 E786445:M786447 JA786445:JI786447 SW786445:TE786447 ACS786445:ADA786447 AMO786445:AMW786447 AWK786445:AWS786447 BGG786445:BGO786447 BQC786445:BQK786447 BZY786445:CAG786447 CJU786445:CKC786447 CTQ786445:CTY786447 DDM786445:DDU786447 DNI786445:DNQ786447 DXE786445:DXM786447 EHA786445:EHI786447 EQW786445:ERE786447 FAS786445:FBA786447 FKO786445:FKW786447 FUK786445:FUS786447 GEG786445:GEO786447 GOC786445:GOK786447 GXY786445:GYG786447 HHU786445:HIC786447 HRQ786445:HRY786447 IBM786445:IBU786447 ILI786445:ILQ786447 IVE786445:IVM786447 JFA786445:JFI786447 JOW786445:JPE786447 JYS786445:JZA786447 KIO786445:KIW786447 KSK786445:KSS786447 LCG786445:LCO786447 LMC786445:LMK786447 LVY786445:LWG786447 MFU786445:MGC786447 MPQ786445:MPY786447 MZM786445:MZU786447 NJI786445:NJQ786447 NTE786445:NTM786447 ODA786445:ODI786447 OMW786445:ONE786447 OWS786445:OXA786447 PGO786445:PGW786447 PQK786445:PQS786447 QAG786445:QAO786447 QKC786445:QKK786447 QTY786445:QUG786447 RDU786445:REC786447 RNQ786445:RNY786447 RXM786445:RXU786447 SHI786445:SHQ786447 SRE786445:SRM786447 TBA786445:TBI786447 TKW786445:TLE786447 TUS786445:TVA786447 UEO786445:UEW786447 UOK786445:UOS786447 UYG786445:UYO786447 VIC786445:VIK786447 VRY786445:VSG786447 WBU786445:WCC786447 WLQ786445:WLY786447 WVM786445:WVU786447 E851981:M851983 JA851981:JI851983 SW851981:TE851983 ACS851981:ADA851983 AMO851981:AMW851983 AWK851981:AWS851983 BGG851981:BGO851983 BQC851981:BQK851983 BZY851981:CAG851983 CJU851981:CKC851983 CTQ851981:CTY851983 DDM851981:DDU851983 DNI851981:DNQ851983 DXE851981:DXM851983 EHA851981:EHI851983 EQW851981:ERE851983 FAS851981:FBA851983 FKO851981:FKW851983 FUK851981:FUS851983 GEG851981:GEO851983 GOC851981:GOK851983 GXY851981:GYG851983 HHU851981:HIC851983 HRQ851981:HRY851983 IBM851981:IBU851983 ILI851981:ILQ851983 IVE851981:IVM851983 JFA851981:JFI851983 JOW851981:JPE851983 JYS851981:JZA851983 KIO851981:KIW851983 KSK851981:KSS851983 LCG851981:LCO851983 LMC851981:LMK851983 LVY851981:LWG851983 MFU851981:MGC851983 MPQ851981:MPY851983 MZM851981:MZU851983 NJI851981:NJQ851983 NTE851981:NTM851983 ODA851981:ODI851983 OMW851981:ONE851983 OWS851981:OXA851983 PGO851981:PGW851983 PQK851981:PQS851983 QAG851981:QAO851983 QKC851981:QKK851983 QTY851981:QUG851983 RDU851981:REC851983 RNQ851981:RNY851983 RXM851981:RXU851983 SHI851981:SHQ851983 SRE851981:SRM851983 TBA851981:TBI851983 TKW851981:TLE851983 TUS851981:TVA851983 UEO851981:UEW851983 UOK851981:UOS851983 UYG851981:UYO851983 VIC851981:VIK851983 VRY851981:VSG851983 WBU851981:WCC851983 WLQ851981:WLY851983 WVM851981:WVU851983 E917517:M917519 JA917517:JI917519 SW917517:TE917519 ACS917517:ADA917519 AMO917517:AMW917519 AWK917517:AWS917519 BGG917517:BGO917519 BQC917517:BQK917519 BZY917517:CAG917519 CJU917517:CKC917519 CTQ917517:CTY917519 DDM917517:DDU917519 DNI917517:DNQ917519 DXE917517:DXM917519 EHA917517:EHI917519 EQW917517:ERE917519 FAS917517:FBA917519 FKO917517:FKW917519 FUK917517:FUS917519 GEG917517:GEO917519 GOC917517:GOK917519 GXY917517:GYG917519 HHU917517:HIC917519 HRQ917517:HRY917519 IBM917517:IBU917519 ILI917517:ILQ917519 IVE917517:IVM917519 JFA917517:JFI917519 JOW917517:JPE917519 JYS917517:JZA917519 KIO917517:KIW917519 KSK917517:KSS917519 LCG917517:LCO917519 LMC917517:LMK917519 LVY917517:LWG917519 MFU917517:MGC917519 MPQ917517:MPY917519 MZM917517:MZU917519 NJI917517:NJQ917519 NTE917517:NTM917519 ODA917517:ODI917519 OMW917517:ONE917519 OWS917517:OXA917519 PGO917517:PGW917519 PQK917517:PQS917519 QAG917517:QAO917519 QKC917517:QKK917519 QTY917517:QUG917519 RDU917517:REC917519 RNQ917517:RNY917519 RXM917517:RXU917519 SHI917517:SHQ917519 SRE917517:SRM917519 TBA917517:TBI917519 TKW917517:TLE917519 TUS917517:TVA917519 UEO917517:UEW917519 UOK917517:UOS917519 UYG917517:UYO917519 VIC917517:VIK917519 VRY917517:VSG917519 WBU917517:WCC917519 WLQ917517:WLY917519 WVM917517:WVU917519 E983053:M983055 JA983053:JI983055 SW983053:TE983055 ACS983053:ADA983055 AMO983053:AMW983055 AWK983053:AWS983055 BGG983053:BGO983055 BQC983053:BQK983055 BZY983053:CAG983055 CJU983053:CKC983055 CTQ983053:CTY983055 DDM983053:DDU983055 DNI983053:DNQ983055 DXE983053:DXM983055 EHA983053:EHI983055 EQW983053:ERE983055 FAS983053:FBA983055 FKO983053:FKW983055 FUK983053:FUS983055 GEG983053:GEO983055 GOC983053:GOK983055 GXY983053:GYG983055 HHU983053:HIC983055 HRQ983053:HRY983055 IBM983053:IBU983055 ILI983053:ILQ983055 IVE983053:IVM983055 JFA983053:JFI983055 JOW983053:JPE983055 JYS983053:JZA983055 KIO983053:KIW983055 KSK983053:KSS983055 LCG983053:LCO983055 LMC983053:LMK983055 LVY983053:LWG983055 MFU983053:MGC983055 MPQ983053:MPY983055 MZM983053:MZU983055 NJI983053:NJQ983055 NTE983053:NTM983055 ODA983053:ODI983055 OMW983053:ONE983055 OWS983053:OXA983055 PGO983053:PGW983055 PQK983053:PQS983055 QAG983053:QAO983055 QKC983053:QKK983055 QTY983053:QUG983055 RDU983053:REC983055 RNQ983053:RNY983055 RXM983053:RXU983055 SHI983053:SHQ983055 SRE983053:SRM983055 TBA983053:TBI983055 TKW983053:TLE983055 TUS983053:TVA983055 UEO983053:UEW983055 UOK983053:UOS983055 UYG983053:UYO983055 VIC983053:VIK983055 VRY983053:VSG983055 WBU983053:WCC983055 WLQ983053:WLY983055 E11:M13"/>
    <dataValidation type="list" allowBlank="1" showInputMessage="1" showErrorMessage="1" prompt="wybierz PI z listy" sqref="WVL983065:WVU983065 IZ23:JI23 SV23:TE23 ACR23:ADA23 AMN23:AMW23 AWJ23:AWS23 BGF23:BGO23 BQB23:BQK23 BZX23:CAG23 CJT23:CKC23 CTP23:CTY23 DDL23:DDU23 DNH23:DNQ23 DXD23:DXM23 EGZ23:EHI23 EQV23:ERE23 FAR23:FBA23 FKN23:FKW23 FUJ23:FUS23 GEF23:GEO23 GOB23:GOK23 GXX23:GYG23 HHT23:HIC23 HRP23:HRY23 IBL23:IBU23 ILH23:ILQ23 IVD23:IVM23 JEZ23:JFI23 JOV23:JPE23 JYR23:JZA23 KIN23:KIW23 KSJ23:KSS23 LCF23:LCO23 LMB23:LMK23 LVX23:LWG23 MFT23:MGC23 MPP23:MPY23 MZL23:MZU23 NJH23:NJQ23 NTD23:NTM23 OCZ23:ODI23 OMV23:ONE23 OWR23:OXA23 PGN23:PGW23 PQJ23:PQS23 QAF23:QAO23 QKB23:QKK23 QTX23:QUG23 RDT23:REC23 RNP23:RNY23 RXL23:RXU23 SHH23:SHQ23 SRD23:SRM23 TAZ23:TBI23 TKV23:TLE23 TUR23:TVA23 UEN23:UEW23 UOJ23:UOS23 UYF23:UYO23 VIB23:VIK23 VRX23:VSG23 WBT23:WCC23 WLP23:WLY23 WVL23:WVU23 D65561:M65561 IZ65561:JI65561 SV65561:TE65561 ACR65561:ADA65561 AMN65561:AMW65561 AWJ65561:AWS65561 BGF65561:BGO65561 BQB65561:BQK65561 BZX65561:CAG65561 CJT65561:CKC65561 CTP65561:CTY65561 DDL65561:DDU65561 DNH65561:DNQ65561 DXD65561:DXM65561 EGZ65561:EHI65561 EQV65561:ERE65561 FAR65561:FBA65561 FKN65561:FKW65561 FUJ65561:FUS65561 GEF65561:GEO65561 GOB65561:GOK65561 GXX65561:GYG65561 HHT65561:HIC65561 HRP65561:HRY65561 IBL65561:IBU65561 ILH65561:ILQ65561 IVD65561:IVM65561 JEZ65561:JFI65561 JOV65561:JPE65561 JYR65561:JZA65561 KIN65561:KIW65561 KSJ65561:KSS65561 LCF65561:LCO65561 LMB65561:LMK65561 LVX65561:LWG65561 MFT65561:MGC65561 MPP65561:MPY65561 MZL65561:MZU65561 NJH65561:NJQ65561 NTD65561:NTM65561 OCZ65561:ODI65561 OMV65561:ONE65561 OWR65561:OXA65561 PGN65561:PGW65561 PQJ65561:PQS65561 QAF65561:QAO65561 QKB65561:QKK65561 QTX65561:QUG65561 RDT65561:REC65561 RNP65561:RNY65561 RXL65561:RXU65561 SHH65561:SHQ65561 SRD65561:SRM65561 TAZ65561:TBI65561 TKV65561:TLE65561 TUR65561:TVA65561 UEN65561:UEW65561 UOJ65561:UOS65561 UYF65561:UYO65561 VIB65561:VIK65561 VRX65561:VSG65561 WBT65561:WCC65561 WLP65561:WLY65561 WVL65561:WVU65561 D131097:M131097 IZ131097:JI131097 SV131097:TE131097 ACR131097:ADA131097 AMN131097:AMW131097 AWJ131097:AWS131097 BGF131097:BGO131097 BQB131097:BQK131097 BZX131097:CAG131097 CJT131097:CKC131097 CTP131097:CTY131097 DDL131097:DDU131097 DNH131097:DNQ131097 DXD131097:DXM131097 EGZ131097:EHI131097 EQV131097:ERE131097 FAR131097:FBA131097 FKN131097:FKW131097 FUJ131097:FUS131097 GEF131097:GEO131097 GOB131097:GOK131097 GXX131097:GYG131097 HHT131097:HIC131097 HRP131097:HRY131097 IBL131097:IBU131097 ILH131097:ILQ131097 IVD131097:IVM131097 JEZ131097:JFI131097 JOV131097:JPE131097 JYR131097:JZA131097 KIN131097:KIW131097 KSJ131097:KSS131097 LCF131097:LCO131097 LMB131097:LMK131097 LVX131097:LWG131097 MFT131097:MGC131097 MPP131097:MPY131097 MZL131097:MZU131097 NJH131097:NJQ131097 NTD131097:NTM131097 OCZ131097:ODI131097 OMV131097:ONE131097 OWR131097:OXA131097 PGN131097:PGW131097 PQJ131097:PQS131097 QAF131097:QAO131097 QKB131097:QKK131097 QTX131097:QUG131097 RDT131097:REC131097 RNP131097:RNY131097 RXL131097:RXU131097 SHH131097:SHQ131097 SRD131097:SRM131097 TAZ131097:TBI131097 TKV131097:TLE131097 TUR131097:TVA131097 UEN131097:UEW131097 UOJ131097:UOS131097 UYF131097:UYO131097 VIB131097:VIK131097 VRX131097:VSG131097 WBT131097:WCC131097 WLP131097:WLY131097 WVL131097:WVU131097 D196633:M196633 IZ196633:JI196633 SV196633:TE196633 ACR196633:ADA196633 AMN196633:AMW196633 AWJ196633:AWS196633 BGF196633:BGO196633 BQB196633:BQK196633 BZX196633:CAG196633 CJT196633:CKC196633 CTP196633:CTY196633 DDL196633:DDU196633 DNH196633:DNQ196633 DXD196633:DXM196633 EGZ196633:EHI196633 EQV196633:ERE196633 FAR196633:FBA196633 FKN196633:FKW196633 FUJ196633:FUS196633 GEF196633:GEO196633 GOB196633:GOK196633 GXX196633:GYG196633 HHT196633:HIC196633 HRP196633:HRY196633 IBL196633:IBU196633 ILH196633:ILQ196633 IVD196633:IVM196633 JEZ196633:JFI196633 JOV196633:JPE196633 JYR196633:JZA196633 KIN196633:KIW196633 KSJ196633:KSS196633 LCF196633:LCO196633 LMB196633:LMK196633 LVX196633:LWG196633 MFT196633:MGC196633 MPP196633:MPY196633 MZL196633:MZU196633 NJH196633:NJQ196633 NTD196633:NTM196633 OCZ196633:ODI196633 OMV196633:ONE196633 OWR196633:OXA196633 PGN196633:PGW196633 PQJ196633:PQS196633 QAF196633:QAO196633 QKB196633:QKK196633 QTX196633:QUG196633 RDT196633:REC196633 RNP196633:RNY196633 RXL196633:RXU196633 SHH196633:SHQ196633 SRD196633:SRM196633 TAZ196633:TBI196633 TKV196633:TLE196633 TUR196633:TVA196633 UEN196633:UEW196633 UOJ196633:UOS196633 UYF196633:UYO196633 VIB196633:VIK196633 VRX196633:VSG196633 WBT196633:WCC196633 WLP196633:WLY196633 WVL196633:WVU196633 D262169:M262169 IZ262169:JI262169 SV262169:TE262169 ACR262169:ADA262169 AMN262169:AMW262169 AWJ262169:AWS262169 BGF262169:BGO262169 BQB262169:BQK262169 BZX262169:CAG262169 CJT262169:CKC262169 CTP262169:CTY262169 DDL262169:DDU262169 DNH262169:DNQ262169 DXD262169:DXM262169 EGZ262169:EHI262169 EQV262169:ERE262169 FAR262169:FBA262169 FKN262169:FKW262169 FUJ262169:FUS262169 GEF262169:GEO262169 GOB262169:GOK262169 GXX262169:GYG262169 HHT262169:HIC262169 HRP262169:HRY262169 IBL262169:IBU262169 ILH262169:ILQ262169 IVD262169:IVM262169 JEZ262169:JFI262169 JOV262169:JPE262169 JYR262169:JZA262169 KIN262169:KIW262169 KSJ262169:KSS262169 LCF262169:LCO262169 LMB262169:LMK262169 LVX262169:LWG262169 MFT262169:MGC262169 MPP262169:MPY262169 MZL262169:MZU262169 NJH262169:NJQ262169 NTD262169:NTM262169 OCZ262169:ODI262169 OMV262169:ONE262169 OWR262169:OXA262169 PGN262169:PGW262169 PQJ262169:PQS262169 QAF262169:QAO262169 QKB262169:QKK262169 QTX262169:QUG262169 RDT262169:REC262169 RNP262169:RNY262169 RXL262169:RXU262169 SHH262169:SHQ262169 SRD262169:SRM262169 TAZ262169:TBI262169 TKV262169:TLE262169 TUR262169:TVA262169 UEN262169:UEW262169 UOJ262169:UOS262169 UYF262169:UYO262169 VIB262169:VIK262169 VRX262169:VSG262169 WBT262169:WCC262169 WLP262169:WLY262169 WVL262169:WVU262169 D327705:M327705 IZ327705:JI327705 SV327705:TE327705 ACR327705:ADA327705 AMN327705:AMW327705 AWJ327705:AWS327705 BGF327705:BGO327705 BQB327705:BQK327705 BZX327705:CAG327705 CJT327705:CKC327705 CTP327705:CTY327705 DDL327705:DDU327705 DNH327705:DNQ327705 DXD327705:DXM327705 EGZ327705:EHI327705 EQV327705:ERE327705 FAR327705:FBA327705 FKN327705:FKW327705 FUJ327705:FUS327705 GEF327705:GEO327705 GOB327705:GOK327705 GXX327705:GYG327705 HHT327705:HIC327705 HRP327705:HRY327705 IBL327705:IBU327705 ILH327705:ILQ327705 IVD327705:IVM327705 JEZ327705:JFI327705 JOV327705:JPE327705 JYR327705:JZA327705 KIN327705:KIW327705 KSJ327705:KSS327705 LCF327705:LCO327705 LMB327705:LMK327705 LVX327705:LWG327705 MFT327705:MGC327705 MPP327705:MPY327705 MZL327705:MZU327705 NJH327705:NJQ327705 NTD327705:NTM327705 OCZ327705:ODI327705 OMV327705:ONE327705 OWR327705:OXA327705 PGN327705:PGW327705 PQJ327705:PQS327705 QAF327705:QAO327705 QKB327705:QKK327705 QTX327705:QUG327705 RDT327705:REC327705 RNP327705:RNY327705 RXL327705:RXU327705 SHH327705:SHQ327705 SRD327705:SRM327705 TAZ327705:TBI327705 TKV327705:TLE327705 TUR327705:TVA327705 UEN327705:UEW327705 UOJ327705:UOS327705 UYF327705:UYO327705 VIB327705:VIK327705 VRX327705:VSG327705 WBT327705:WCC327705 WLP327705:WLY327705 WVL327705:WVU327705 D393241:M393241 IZ393241:JI393241 SV393241:TE393241 ACR393241:ADA393241 AMN393241:AMW393241 AWJ393241:AWS393241 BGF393241:BGO393241 BQB393241:BQK393241 BZX393241:CAG393241 CJT393241:CKC393241 CTP393241:CTY393241 DDL393241:DDU393241 DNH393241:DNQ393241 DXD393241:DXM393241 EGZ393241:EHI393241 EQV393241:ERE393241 FAR393241:FBA393241 FKN393241:FKW393241 FUJ393241:FUS393241 GEF393241:GEO393241 GOB393241:GOK393241 GXX393241:GYG393241 HHT393241:HIC393241 HRP393241:HRY393241 IBL393241:IBU393241 ILH393241:ILQ393241 IVD393241:IVM393241 JEZ393241:JFI393241 JOV393241:JPE393241 JYR393241:JZA393241 KIN393241:KIW393241 KSJ393241:KSS393241 LCF393241:LCO393241 LMB393241:LMK393241 LVX393241:LWG393241 MFT393241:MGC393241 MPP393241:MPY393241 MZL393241:MZU393241 NJH393241:NJQ393241 NTD393241:NTM393241 OCZ393241:ODI393241 OMV393241:ONE393241 OWR393241:OXA393241 PGN393241:PGW393241 PQJ393241:PQS393241 QAF393241:QAO393241 QKB393241:QKK393241 QTX393241:QUG393241 RDT393241:REC393241 RNP393241:RNY393241 RXL393241:RXU393241 SHH393241:SHQ393241 SRD393241:SRM393241 TAZ393241:TBI393241 TKV393241:TLE393241 TUR393241:TVA393241 UEN393241:UEW393241 UOJ393241:UOS393241 UYF393241:UYO393241 VIB393241:VIK393241 VRX393241:VSG393241 WBT393241:WCC393241 WLP393241:WLY393241 WVL393241:WVU393241 D458777:M458777 IZ458777:JI458777 SV458777:TE458777 ACR458777:ADA458777 AMN458777:AMW458777 AWJ458777:AWS458777 BGF458777:BGO458777 BQB458777:BQK458777 BZX458777:CAG458777 CJT458777:CKC458777 CTP458777:CTY458777 DDL458777:DDU458777 DNH458777:DNQ458777 DXD458777:DXM458777 EGZ458777:EHI458777 EQV458777:ERE458777 FAR458777:FBA458777 FKN458777:FKW458777 FUJ458777:FUS458777 GEF458777:GEO458777 GOB458777:GOK458777 GXX458777:GYG458777 HHT458777:HIC458777 HRP458777:HRY458777 IBL458777:IBU458777 ILH458777:ILQ458777 IVD458777:IVM458777 JEZ458777:JFI458777 JOV458777:JPE458777 JYR458777:JZA458777 KIN458777:KIW458777 KSJ458777:KSS458777 LCF458777:LCO458777 LMB458777:LMK458777 LVX458777:LWG458777 MFT458777:MGC458777 MPP458777:MPY458777 MZL458777:MZU458777 NJH458777:NJQ458777 NTD458777:NTM458777 OCZ458777:ODI458777 OMV458777:ONE458777 OWR458777:OXA458777 PGN458777:PGW458777 PQJ458777:PQS458777 QAF458777:QAO458777 QKB458777:QKK458777 QTX458777:QUG458777 RDT458777:REC458777 RNP458777:RNY458777 RXL458777:RXU458777 SHH458777:SHQ458777 SRD458777:SRM458777 TAZ458777:TBI458777 TKV458777:TLE458777 TUR458777:TVA458777 UEN458777:UEW458777 UOJ458777:UOS458777 UYF458777:UYO458777 VIB458777:VIK458777 VRX458777:VSG458777 WBT458777:WCC458777 WLP458777:WLY458777 WVL458777:WVU458777 D524313:M524313 IZ524313:JI524313 SV524313:TE524313 ACR524313:ADA524313 AMN524313:AMW524313 AWJ524313:AWS524313 BGF524313:BGO524313 BQB524313:BQK524313 BZX524313:CAG524313 CJT524313:CKC524313 CTP524313:CTY524313 DDL524313:DDU524313 DNH524313:DNQ524313 DXD524313:DXM524313 EGZ524313:EHI524313 EQV524313:ERE524313 FAR524313:FBA524313 FKN524313:FKW524313 FUJ524313:FUS524313 GEF524313:GEO524313 GOB524313:GOK524313 GXX524313:GYG524313 HHT524313:HIC524313 HRP524313:HRY524313 IBL524313:IBU524313 ILH524313:ILQ524313 IVD524313:IVM524313 JEZ524313:JFI524313 JOV524313:JPE524313 JYR524313:JZA524313 KIN524313:KIW524313 KSJ524313:KSS524313 LCF524313:LCO524313 LMB524313:LMK524313 LVX524313:LWG524313 MFT524313:MGC524313 MPP524313:MPY524313 MZL524313:MZU524313 NJH524313:NJQ524313 NTD524313:NTM524313 OCZ524313:ODI524313 OMV524313:ONE524313 OWR524313:OXA524313 PGN524313:PGW524313 PQJ524313:PQS524313 QAF524313:QAO524313 QKB524313:QKK524313 QTX524313:QUG524313 RDT524313:REC524313 RNP524313:RNY524313 RXL524313:RXU524313 SHH524313:SHQ524313 SRD524313:SRM524313 TAZ524313:TBI524313 TKV524313:TLE524313 TUR524313:TVA524313 UEN524313:UEW524313 UOJ524313:UOS524313 UYF524313:UYO524313 VIB524313:VIK524313 VRX524313:VSG524313 WBT524313:WCC524313 WLP524313:WLY524313 WVL524313:WVU524313 D589849:M589849 IZ589849:JI589849 SV589849:TE589849 ACR589849:ADA589849 AMN589849:AMW589849 AWJ589849:AWS589849 BGF589849:BGO589849 BQB589849:BQK589849 BZX589849:CAG589849 CJT589849:CKC589849 CTP589849:CTY589849 DDL589849:DDU589849 DNH589849:DNQ589849 DXD589849:DXM589849 EGZ589849:EHI589849 EQV589849:ERE589849 FAR589849:FBA589849 FKN589849:FKW589849 FUJ589849:FUS589849 GEF589849:GEO589849 GOB589849:GOK589849 GXX589849:GYG589849 HHT589849:HIC589849 HRP589849:HRY589849 IBL589849:IBU589849 ILH589849:ILQ589849 IVD589849:IVM589849 JEZ589849:JFI589849 JOV589849:JPE589849 JYR589849:JZA589849 KIN589849:KIW589849 KSJ589849:KSS589849 LCF589849:LCO589849 LMB589849:LMK589849 LVX589849:LWG589849 MFT589849:MGC589849 MPP589849:MPY589849 MZL589849:MZU589849 NJH589849:NJQ589849 NTD589849:NTM589849 OCZ589849:ODI589849 OMV589849:ONE589849 OWR589849:OXA589849 PGN589849:PGW589849 PQJ589849:PQS589849 QAF589849:QAO589849 QKB589849:QKK589849 QTX589849:QUG589849 RDT589849:REC589849 RNP589849:RNY589849 RXL589849:RXU589849 SHH589849:SHQ589849 SRD589849:SRM589849 TAZ589849:TBI589849 TKV589849:TLE589849 TUR589849:TVA589849 UEN589849:UEW589849 UOJ589849:UOS589849 UYF589849:UYO589849 VIB589849:VIK589849 VRX589849:VSG589849 WBT589849:WCC589849 WLP589849:WLY589849 WVL589849:WVU589849 D655385:M655385 IZ655385:JI655385 SV655385:TE655385 ACR655385:ADA655385 AMN655385:AMW655385 AWJ655385:AWS655385 BGF655385:BGO655385 BQB655385:BQK655385 BZX655385:CAG655385 CJT655385:CKC655385 CTP655385:CTY655385 DDL655385:DDU655385 DNH655385:DNQ655385 DXD655385:DXM655385 EGZ655385:EHI655385 EQV655385:ERE655385 FAR655385:FBA655385 FKN655385:FKW655385 FUJ655385:FUS655385 GEF655385:GEO655385 GOB655385:GOK655385 GXX655385:GYG655385 HHT655385:HIC655385 HRP655385:HRY655385 IBL655385:IBU655385 ILH655385:ILQ655385 IVD655385:IVM655385 JEZ655385:JFI655385 JOV655385:JPE655385 JYR655385:JZA655385 KIN655385:KIW655385 KSJ655385:KSS655385 LCF655385:LCO655385 LMB655385:LMK655385 LVX655385:LWG655385 MFT655385:MGC655385 MPP655385:MPY655385 MZL655385:MZU655385 NJH655385:NJQ655385 NTD655385:NTM655385 OCZ655385:ODI655385 OMV655385:ONE655385 OWR655385:OXA655385 PGN655385:PGW655385 PQJ655385:PQS655385 QAF655385:QAO655385 QKB655385:QKK655385 QTX655385:QUG655385 RDT655385:REC655385 RNP655385:RNY655385 RXL655385:RXU655385 SHH655385:SHQ655385 SRD655385:SRM655385 TAZ655385:TBI655385 TKV655385:TLE655385 TUR655385:TVA655385 UEN655385:UEW655385 UOJ655385:UOS655385 UYF655385:UYO655385 VIB655385:VIK655385 VRX655385:VSG655385 WBT655385:WCC655385 WLP655385:WLY655385 WVL655385:WVU655385 D720921:M720921 IZ720921:JI720921 SV720921:TE720921 ACR720921:ADA720921 AMN720921:AMW720921 AWJ720921:AWS720921 BGF720921:BGO720921 BQB720921:BQK720921 BZX720921:CAG720921 CJT720921:CKC720921 CTP720921:CTY720921 DDL720921:DDU720921 DNH720921:DNQ720921 DXD720921:DXM720921 EGZ720921:EHI720921 EQV720921:ERE720921 FAR720921:FBA720921 FKN720921:FKW720921 FUJ720921:FUS720921 GEF720921:GEO720921 GOB720921:GOK720921 GXX720921:GYG720921 HHT720921:HIC720921 HRP720921:HRY720921 IBL720921:IBU720921 ILH720921:ILQ720921 IVD720921:IVM720921 JEZ720921:JFI720921 JOV720921:JPE720921 JYR720921:JZA720921 KIN720921:KIW720921 KSJ720921:KSS720921 LCF720921:LCO720921 LMB720921:LMK720921 LVX720921:LWG720921 MFT720921:MGC720921 MPP720921:MPY720921 MZL720921:MZU720921 NJH720921:NJQ720921 NTD720921:NTM720921 OCZ720921:ODI720921 OMV720921:ONE720921 OWR720921:OXA720921 PGN720921:PGW720921 PQJ720921:PQS720921 QAF720921:QAO720921 QKB720921:QKK720921 QTX720921:QUG720921 RDT720921:REC720921 RNP720921:RNY720921 RXL720921:RXU720921 SHH720921:SHQ720921 SRD720921:SRM720921 TAZ720921:TBI720921 TKV720921:TLE720921 TUR720921:TVA720921 UEN720921:UEW720921 UOJ720921:UOS720921 UYF720921:UYO720921 VIB720921:VIK720921 VRX720921:VSG720921 WBT720921:WCC720921 WLP720921:WLY720921 WVL720921:WVU720921 D786457:M786457 IZ786457:JI786457 SV786457:TE786457 ACR786457:ADA786457 AMN786457:AMW786457 AWJ786457:AWS786457 BGF786457:BGO786457 BQB786457:BQK786457 BZX786457:CAG786457 CJT786457:CKC786457 CTP786457:CTY786457 DDL786457:DDU786457 DNH786457:DNQ786457 DXD786457:DXM786457 EGZ786457:EHI786457 EQV786457:ERE786457 FAR786457:FBA786457 FKN786457:FKW786457 FUJ786457:FUS786457 GEF786457:GEO786457 GOB786457:GOK786457 GXX786457:GYG786457 HHT786457:HIC786457 HRP786457:HRY786457 IBL786457:IBU786457 ILH786457:ILQ786457 IVD786457:IVM786457 JEZ786457:JFI786457 JOV786457:JPE786457 JYR786457:JZA786457 KIN786457:KIW786457 KSJ786457:KSS786457 LCF786457:LCO786457 LMB786457:LMK786457 LVX786457:LWG786457 MFT786457:MGC786457 MPP786457:MPY786457 MZL786457:MZU786457 NJH786457:NJQ786457 NTD786457:NTM786457 OCZ786457:ODI786457 OMV786457:ONE786457 OWR786457:OXA786457 PGN786457:PGW786457 PQJ786457:PQS786457 QAF786457:QAO786457 QKB786457:QKK786457 QTX786457:QUG786457 RDT786457:REC786457 RNP786457:RNY786457 RXL786457:RXU786457 SHH786457:SHQ786457 SRD786457:SRM786457 TAZ786457:TBI786457 TKV786457:TLE786457 TUR786457:TVA786457 UEN786457:UEW786457 UOJ786457:UOS786457 UYF786457:UYO786457 VIB786457:VIK786457 VRX786457:VSG786457 WBT786457:WCC786457 WLP786457:WLY786457 WVL786457:WVU786457 D851993:M851993 IZ851993:JI851993 SV851993:TE851993 ACR851993:ADA851993 AMN851993:AMW851993 AWJ851993:AWS851993 BGF851993:BGO851993 BQB851993:BQK851993 BZX851993:CAG851993 CJT851993:CKC851993 CTP851993:CTY851993 DDL851993:DDU851993 DNH851993:DNQ851993 DXD851993:DXM851993 EGZ851993:EHI851993 EQV851993:ERE851993 FAR851993:FBA851993 FKN851993:FKW851993 FUJ851993:FUS851993 GEF851993:GEO851993 GOB851993:GOK851993 GXX851993:GYG851993 HHT851993:HIC851993 HRP851993:HRY851993 IBL851993:IBU851993 ILH851993:ILQ851993 IVD851993:IVM851993 JEZ851993:JFI851993 JOV851993:JPE851993 JYR851993:JZA851993 KIN851993:KIW851993 KSJ851993:KSS851993 LCF851993:LCO851993 LMB851993:LMK851993 LVX851993:LWG851993 MFT851993:MGC851993 MPP851993:MPY851993 MZL851993:MZU851993 NJH851993:NJQ851993 NTD851993:NTM851993 OCZ851993:ODI851993 OMV851993:ONE851993 OWR851993:OXA851993 PGN851993:PGW851993 PQJ851993:PQS851993 QAF851993:QAO851993 QKB851993:QKK851993 QTX851993:QUG851993 RDT851993:REC851993 RNP851993:RNY851993 RXL851993:RXU851993 SHH851993:SHQ851993 SRD851993:SRM851993 TAZ851993:TBI851993 TKV851993:TLE851993 TUR851993:TVA851993 UEN851993:UEW851993 UOJ851993:UOS851993 UYF851993:UYO851993 VIB851993:VIK851993 VRX851993:VSG851993 WBT851993:WCC851993 WLP851993:WLY851993 WVL851993:WVU851993 D917529:M917529 IZ917529:JI917529 SV917529:TE917529 ACR917529:ADA917529 AMN917529:AMW917529 AWJ917529:AWS917529 BGF917529:BGO917529 BQB917529:BQK917529 BZX917529:CAG917529 CJT917529:CKC917529 CTP917529:CTY917529 DDL917529:DDU917529 DNH917529:DNQ917529 DXD917529:DXM917529 EGZ917529:EHI917529 EQV917529:ERE917529 FAR917529:FBA917529 FKN917529:FKW917529 FUJ917529:FUS917529 GEF917529:GEO917529 GOB917529:GOK917529 GXX917529:GYG917529 HHT917529:HIC917529 HRP917529:HRY917529 IBL917529:IBU917529 ILH917529:ILQ917529 IVD917529:IVM917529 JEZ917529:JFI917529 JOV917529:JPE917529 JYR917529:JZA917529 KIN917529:KIW917529 KSJ917529:KSS917529 LCF917529:LCO917529 LMB917529:LMK917529 LVX917529:LWG917529 MFT917529:MGC917529 MPP917529:MPY917529 MZL917529:MZU917529 NJH917529:NJQ917529 NTD917529:NTM917529 OCZ917529:ODI917529 OMV917529:ONE917529 OWR917529:OXA917529 PGN917529:PGW917529 PQJ917529:PQS917529 QAF917529:QAO917529 QKB917529:QKK917529 QTX917529:QUG917529 RDT917529:REC917529 RNP917529:RNY917529 RXL917529:RXU917529 SHH917529:SHQ917529 SRD917529:SRM917529 TAZ917529:TBI917529 TKV917529:TLE917529 TUR917529:TVA917529 UEN917529:UEW917529 UOJ917529:UOS917529 UYF917529:UYO917529 VIB917529:VIK917529 VRX917529:VSG917529 WBT917529:WCC917529 WLP917529:WLY917529 WVL917529:WVU917529 D983065:M983065 IZ983065:JI983065 SV983065:TE983065 ACR983065:ADA983065 AMN983065:AMW983065 AWJ983065:AWS983065 BGF983065:BGO983065 BQB983065:BQK983065 BZX983065:CAG983065 CJT983065:CKC983065 CTP983065:CTY983065 DDL983065:DDU983065 DNH983065:DNQ983065 DXD983065:DXM983065 EGZ983065:EHI983065 EQV983065:ERE983065 FAR983065:FBA983065 FKN983065:FKW983065 FUJ983065:FUS983065 GEF983065:GEO983065 GOB983065:GOK983065 GXX983065:GYG983065 HHT983065:HIC983065 HRP983065:HRY983065 IBL983065:IBU983065 ILH983065:ILQ983065 IVD983065:IVM983065 JEZ983065:JFI983065 JOV983065:JPE983065 JYR983065:JZA983065 KIN983065:KIW983065 KSJ983065:KSS983065 LCF983065:LCO983065 LMB983065:LMK983065 LVX983065:LWG983065 MFT983065:MGC983065 MPP983065:MPY983065 MZL983065:MZU983065 NJH983065:NJQ983065 NTD983065:NTM983065 OCZ983065:ODI983065 OMV983065:ONE983065 OWR983065:OXA983065 PGN983065:PGW983065 PQJ983065:PQS983065 QAF983065:QAO983065 QKB983065:QKK983065 QTX983065:QUG983065 RDT983065:REC983065 RNP983065:RNY983065 RXL983065:RXU983065 SHH983065:SHQ983065 SRD983065:SRM983065 TAZ983065:TBI983065 TKV983065:TLE983065 TUR983065:TVA983065 UEN983065:UEW983065 UOJ983065:UOS983065 UYF983065:UYO983065 VIB983065:VIK983065 VRX983065:VSG983065 WBT983065:WCC983065 WLP983065:WLY983065 L23:M23">
      <formula1>$A$169:$A$174</formula1>
    </dataValidation>
    <dataValidation type="list" allowBlank="1" showInputMessage="1" showErrorMessage="1" prompt="wybierz Program z listy" sqref="WVM983052:WVU983052 JA10:JI10 SW10:TE10 ACS10:ADA10 AMO10:AMW10 AWK10:AWS10 BGG10:BGO10 BQC10:BQK10 BZY10:CAG10 CJU10:CKC10 CTQ10:CTY10 DDM10:DDU10 DNI10:DNQ10 DXE10:DXM10 EHA10:EHI10 EQW10:ERE10 FAS10:FBA10 FKO10:FKW10 FUK10:FUS10 GEG10:GEO10 GOC10:GOK10 GXY10:GYG10 HHU10:HIC10 HRQ10:HRY10 IBM10:IBU10 ILI10:ILQ10 IVE10:IVM10 JFA10:JFI10 JOW10:JPE10 JYS10:JZA10 KIO10:KIW10 KSK10:KSS10 LCG10:LCO10 LMC10:LMK10 LVY10:LWG10 MFU10:MGC10 MPQ10:MPY10 MZM10:MZU10 NJI10:NJQ10 NTE10:NTM10 ODA10:ODI10 OMW10:ONE10 OWS10:OXA10 PGO10:PGW10 PQK10:PQS10 QAG10:QAO10 QKC10:QKK10 QTY10:QUG10 RDU10:REC10 RNQ10:RNY10 RXM10:RXU10 SHI10:SHQ10 SRE10:SRM10 TBA10:TBI10 TKW10:TLE10 TUS10:TVA10 UEO10:UEW10 UOK10:UOS10 UYG10:UYO10 VIC10:VIK10 VRY10:VSG10 WBU10:WCC10 WLQ10:WLY10 WVM10:WVU10 E65548:M65548 JA65548:JI65548 SW65548:TE65548 ACS65548:ADA65548 AMO65548:AMW65548 AWK65548:AWS65548 BGG65548:BGO65548 BQC65548:BQK65548 BZY65548:CAG65548 CJU65548:CKC65548 CTQ65548:CTY65548 DDM65548:DDU65548 DNI65548:DNQ65548 DXE65548:DXM65548 EHA65548:EHI65548 EQW65548:ERE65548 FAS65548:FBA65548 FKO65548:FKW65548 FUK65548:FUS65548 GEG65548:GEO65548 GOC65548:GOK65548 GXY65548:GYG65548 HHU65548:HIC65548 HRQ65548:HRY65548 IBM65548:IBU65548 ILI65548:ILQ65548 IVE65548:IVM65548 JFA65548:JFI65548 JOW65548:JPE65548 JYS65548:JZA65548 KIO65548:KIW65548 KSK65548:KSS65548 LCG65548:LCO65548 LMC65548:LMK65548 LVY65548:LWG65548 MFU65548:MGC65548 MPQ65548:MPY65548 MZM65548:MZU65548 NJI65548:NJQ65548 NTE65548:NTM65548 ODA65548:ODI65548 OMW65548:ONE65548 OWS65548:OXA65548 PGO65548:PGW65548 PQK65548:PQS65548 QAG65548:QAO65548 QKC65548:QKK65548 QTY65548:QUG65548 RDU65548:REC65548 RNQ65548:RNY65548 RXM65548:RXU65548 SHI65548:SHQ65548 SRE65548:SRM65548 TBA65548:TBI65548 TKW65548:TLE65548 TUS65548:TVA65548 UEO65548:UEW65548 UOK65548:UOS65548 UYG65548:UYO65548 VIC65548:VIK65548 VRY65548:VSG65548 WBU65548:WCC65548 WLQ65548:WLY65548 WVM65548:WVU65548 E131084:M131084 JA131084:JI131084 SW131084:TE131084 ACS131084:ADA131084 AMO131084:AMW131084 AWK131084:AWS131084 BGG131084:BGO131084 BQC131084:BQK131084 BZY131084:CAG131084 CJU131084:CKC131084 CTQ131084:CTY131084 DDM131084:DDU131084 DNI131084:DNQ131084 DXE131084:DXM131084 EHA131084:EHI131084 EQW131084:ERE131084 FAS131084:FBA131084 FKO131084:FKW131084 FUK131084:FUS131084 GEG131084:GEO131084 GOC131084:GOK131084 GXY131084:GYG131084 HHU131084:HIC131084 HRQ131084:HRY131084 IBM131084:IBU131084 ILI131084:ILQ131084 IVE131084:IVM131084 JFA131084:JFI131084 JOW131084:JPE131084 JYS131084:JZA131084 KIO131084:KIW131084 KSK131084:KSS131084 LCG131084:LCO131084 LMC131084:LMK131084 LVY131084:LWG131084 MFU131084:MGC131084 MPQ131084:MPY131084 MZM131084:MZU131084 NJI131084:NJQ131084 NTE131084:NTM131084 ODA131084:ODI131084 OMW131084:ONE131084 OWS131084:OXA131084 PGO131084:PGW131084 PQK131084:PQS131084 QAG131084:QAO131084 QKC131084:QKK131084 QTY131084:QUG131084 RDU131084:REC131084 RNQ131084:RNY131084 RXM131084:RXU131084 SHI131084:SHQ131084 SRE131084:SRM131084 TBA131084:TBI131084 TKW131084:TLE131084 TUS131084:TVA131084 UEO131084:UEW131084 UOK131084:UOS131084 UYG131084:UYO131084 VIC131084:VIK131084 VRY131084:VSG131084 WBU131084:WCC131084 WLQ131084:WLY131084 WVM131084:WVU131084 E196620:M196620 JA196620:JI196620 SW196620:TE196620 ACS196620:ADA196620 AMO196620:AMW196620 AWK196620:AWS196620 BGG196620:BGO196620 BQC196620:BQK196620 BZY196620:CAG196620 CJU196620:CKC196620 CTQ196620:CTY196620 DDM196620:DDU196620 DNI196620:DNQ196620 DXE196620:DXM196620 EHA196620:EHI196620 EQW196620:ERE196620 FAS196620:FBA196620 FKO196620:FKW196620 FUK196620:FUS196620 GEG196620:GEO196620 GOC196620:GOK196620 GXY196620:GYG196620 HHU196620:HIC196620 HRQ196620:HRY196620 IBM196620:IBU196620 ILI196620:ILQ196620 IVE196620:IVM196620 JFA196620:JFI196620 JOW196620:JPE196620 JYS196620:JZA196620 KIO196620:KIW196620 KSK196620:KSS196620 LCG196620:LCO196620 LMC196620:LMK196620 LVY196620:LWG196620 MFU196620:MGC196620 MPQ196620:MPY196620 MZM196620:MZU196620 NJI196620:NJQ196620 NTE196620:NTM196620 ODA196620:ODI196620 OMW196620:ONE196620 OWS196620:OXA196620 PGO196620:PGW196620 PQK196620:PQS196620 QAG196620:QAO196620 QKC196620:QKK196620 QTY196620:QUG196620 RDU196620:REC196620 RNQ196620:RNY196620 RXM196620:RXU196620 SHI196620:SHQ196620 SRE196620:SRM196620 TBA196620:TBI196620 TKW196620:TLE196620 TUS196620:TVA196620 UEO196620:UEW196620 UOK196620:UOS196620 UYG196620:UYO196620 VIC196620:VIK196620 VRY196620:VSG196620 WBU196620:WCC196620 WLQ196620:WLY196620 WVM196620:WVU196620 E262156:M262156 JA262156:JI262156 SW262156:TE262156 ACS262156:ADA262156 AMO262156:AMW262156 AWK262156:AWS262156 BGG262156:BGO262156 BQC262156:BQK262156 BZY262156:CAG262156 CJU262156:CKC262156 CTQ262156:CTY262156 DDM262156:DDU262156 DNI262156:DNQ262156 DXE262156:DXM262156 EHA262156:EHI262156 EQW262156:ERE262156 FAS262156:FBA262156 FKO262156:FKW262156 FUK262156:FUS262156 GEG262156:GEO262156 GOC262156:GOK262156 GXY262156:GYG262156 HHU262156:HIC262156 HRQ262156:HRY262156 IBM262156:IBU262156 ILI262156:ILQ262156 IVE262156:IVM262156 JFA262156:JFI262156 JOW262156:JPE262156 JYS262156:JZA262156 KIO262156:KIW262156 KSK262156:KSS262156 LCG262156:LCO262156 LMC262156:LMK262156 LVY262156:LWG262156 MFU262156:MGC262156 MPQ262156:MPY262156 MZM262156:MZU262156 NJI262156:NJQ262156 NTE262156:NTM262156 ODA262156:ODI262156 OMW262156:ONE262156 OWS262156:OXA262156 PGO262156:PGW262156 PQK262156:PQS262156 QAG262156:QAO262156 QKC262156:QKK262156 QTY262156:QUG262156 RDU262156:REC262156 RNQ262156:RNY262156 RXM262156:RXU262156 SHI262156:SHQ262156 SRE262156:SRM262156 TBA262156:TBI262156 TKW262156:TLE262156 TUS262156:TVA262156 UEO262156:UEW262156 UOK262156:UOS262156 UYG262156:UYO262156 VIC262156:VIK262156 VRY262156:VSG262156 WBU262156:WCC262156 WLQ262156:WLY262156 WVM262156:WVU262156 E327692:M327692 JA327692:JI327692 SW327692:TE327692 ACS327692:ADA327692 AMO327692:AMW327692 AWK327692:AWS327692 BGG327692:BGO327692 BQC327692:BQK327692 BZY327692:CAG327692 CJU327692:CKC327692 CTQ327692:CTY327692 DDM327692:DDU327692 DNI327692:DNQ327692 DXE327692:DXM327692 EHA327692:EHI327692 EQW327692:ERE327692 FAS327692:FBA327692 FKO327692:FKW327692 FUK327692:FUS327692 GEG327692:GEO327692 GOC327692:GOK327692 GXY327692:GYG327692 HHU327692:HIC327692 HRQ327692:HRY327692 IBM327692:IBU327692 ILI327692:ILQ327692 IVE327692:IVM327692 JFA327692:JFI327692 JOW327692:JPE327692 JYS327692:JZA327692 KIO327692:KIW327692 KSK327692:KSS327692 LCG327692:LCO327692 LMC327692:LMK327692 LVY327692:LWG327692 MFU327692:MGC327692 MPQ327692:MPY327692 MZM327692:MZU327692 NJI327692:NJQ327692 NTE327692:NTM327692 ODA327692:ODI327692 OMW327692:ONE327692 OWS327692:OXA327692 PGO327692:PGW327692 PQK327692:PQS327692 QAG327692:QAO327692 QKC327692:QKK327692 QTY327692:QUG327692 RDU327692:REC327692 RNQ327692:RNY327692 RXM327692:RXU327692 SHI327692:SHQ327692 SRE327692:SRM327692 TBA327692:TBI327692 TKW327692:TLE327692 TUS327692:TVA327692 UEO327692:UEW327692 UOK327692:UOS327692 UYG327692:UYO327692 VIC327692:VIK327692 VRY327692:VSG327692 WBU327692:WCC327692 WLQ327692:WLY327692 WVM327692:WVU327692 E393228:M393228 JA393228:JI393228 SW393228:TE393228 ACS393228:ADA393228 AMO393228:AMW393228 AWK393228:AWS393228 BGG393228:BGO393228 BQC393228:BQK393228 BZY393228:CAG393228 CJU393228:CKC393228 CTQ393228:CTY393228 DDM393228:DDU393228 DNI393228:DNQ393228 DXE393228:DXM393228 EHA393228:EHI393228 EQW393228:ERE393228 FAS393228:FBA393228 FKO393228:FKW393228 FUK393228:FUS393228 GEG393228:GEO393228 GOC393228:GOK393228 GXY393228:GYG393228 HHU393228:HIC393228 HRQ393228:HRY393228 IBM393228:IBU393228 ILI393228:ILQ393228 IVE393228:IVM393228 JFA393228:JFI393228 JOW393228:JPE393228 JYS393228:JZA393228 KIO393228:KIW393228 KSK393228:KSS393228 LCG393228:LCO393228 LMC393228:LMK393228 LVY393228:LWG393228 MFU393228:MGC393228 MPQ393228:MPY393228 MZM393228:MZU393228 NJI393228:NJQ393228 NTE393228:NTM393228 ODA393228:ODI393228 OMW393228:ONE393228 OWS393228:OXA393228 PGO393228:PGW393228 PQK393228:PQS393228 QAG393228:QAO393228 QKC393228:QKK393228 QTY393228:QUG393228 RDU393228:REC393228 RNQ393228:RNY393228 RXM393228:RXU393228 SHI393228:SHQ393228 SRE393228:SRM393228 TBA393228:TBI393228 TKW393228:TLE393228 TUS393228:TVA393228 UEO393228:UEW393228 UOK393228:UOS393228 UYG393228:UYO393228 VIC393228:VIK393228 VRY393228:VSG393228 WBU393228:WCC393228 WLQ393228:WLY393228 WVM393228:WVU393228 E458764:M458764 JA458764:JI458764 SW458764:TE458764 ACS458764:ADA458764 AMO458764:AMW458764 AWK458764:AWS458764 BGG458764:BGO458764 BQC458764:BQK458764 BZY458764:CAG458764 CJU458764:CKC458764 CTQ458764:CTY458764 DDM458764:DDU458764 DNI458764:DNQ458764 DXE458764:DXM458764 EHA458764:EHI458764 EQW458764:ERE458764 FAS458764:FBA458764 FKO458764:FKW458764 FUK458764:FUS458764 GEG458764:GEO458764 GOC458764:GOK458764 GXY458764:GYG458764 HHU458764:HIC458764 HRQ458764:HRY458764 IBM458764:IBU458764 ILI458764:ILQ458764 IVE458764:IVM458764 JFA458764:JFI458764 JOW458764:JPE458764 JYS458764:JZA458764 KIO458764:KIW458764 KSK458764:KSS458764 LCG458764:LCO458764 LMC458764:LMK458764 LVY458764:LWG458764 MFU458764:MGC458764 MPQ458764:MPY458764 MZM458764:MZU458764 NJI458764:NJQ458764 NTE458764:NTM458764 ODA458764:ODI458764 OMW458764:ONE458764 OWS458764:OXA458764 PGO458764:PGW458764 PQK458764:PQS458764 QAG458764:QAO458764 QKC458764:QKK458764 QTY458764:QUG458764 RDU458764:REC458764 RNQ458764:RNY458764 RXM458764:RXU458764 SHI458764:SHQ458764 SRE458764:SRM458764 TBA458764:TBI458764 TKW458764:TLE458764 TUS458764:TVA458764 UEO458764:UEW458764 UOK458764:UOS458764 UYG458764:UYO458764 VIC458764:VIK458764 VRY458764:VSG458764 WBU458764:WCC458764 WLQ458764:WLY458764 WVM458764:WVU458764 E524300:M524300 JA524300:JI524300 SW524300:TE524300 ACS524300:ADA524300 AMO524300:AMW524300 AWK524300:AWS524300 BGG524300:BGO524300 BQC524300:BQK524300 BZY524300:CAG524300 CJU524300:CKC524300 CTQ524300:CTY524300 DDM524300:DDU524300 DNI524300:DNQ524300 DXE524300:DXM524300 EHA524300:EHI524300 EQW524300:ERE524300 FAS524300:FBA524300 FKO524300:FKW524300 FUK524300:FUS524300 GEG524300:GEO524300 GOC524300:GOK524300 GXY524300:GYG524300 HHU524300:HIC524300 HRQ524300:HRY524300 IBM524300:IBU524300 ILI524300:ILQ524300 IVE524300:IVM524300 JFA524300:JFI524300 JOW524300:JPE524300 JYS524300:JZA524300 KIO524300:KIW524300 KSK524300:KSS524300 LCG524300:LCO524300 LMC524300:LMK524300 LVY524300:LWG524300 MFU524300:MGC524300 MPQ524300:MPY524300 MZM524300:MZU524300 NJI524300:NJQ524300 NTE524300:NTM524300 ODA524300:ODI524300 OMW524300:ONE524300 OWS524300:OXA524300 PGO524300:PGW524300 PQK524300:PQS524300 QAG524300:QAO524300 QKC524300:QKK524300 QTY524300:QUG524300 RDU524300:REC524300 RNQ524300:RNY524300 RXM524300:RXU524300 SHI524300:SHQ524300 SRE524300:SRM524300 TBA524300:TBI524300 TKW524300:TLE524300 TUS524300:TVA524300 UEO524300:UEW524300 UOK524300:UOS524300 UYG524300:UYO524300 VIC524300:VIK524300 VRY524300:VSG524300 WBU524300:WCC524300 WLQ524300:WLY524300 WVM524300:WVU524300 E589836:M589836 JA589836:JI589836 SW589836:TE589836 ACS589836:ADA589836 AMO589836:AMW589836 AWK589836:AWS589836 BGG589836:BGO589836 BQC589836:BQK589836 BZY589836:CAG589836 CJU589836:CKC589836 CTQ589836:CTY589836 DDM589836:DDU589836 DNI589836:DNQ589836 DXE589836:DXM589836 EHA589836:EHI589836 EQW589836:ERE589836 FAS589836:FBA589836 FKO589836:FKW589836 FUK589836:FUS589836 GEG589836:GEO589836 GOC589836:GOK589836 GXY589836:GYG589836 HHU589836:HIC589836 HRQ589836:HRY589836 IBM589836:IBU589836 ILI589836:ILQ589836 IVE589836:IVM589836 JFA589836:JFI589836 JOW589836:JPE589836 JYS589836:JZA589836 KIO589836:KIW589836 KSK589836:KSS589836 LCG589836:LCO589836 LMC589836:LMK589836 LVY589836:LWG589836 MFU589836:MGC589836 MPQ589836:MPY589836 MZM589836:MZU589836 NJI589836:NJQ589836 NTE589836:NTM589836 ODA589836:ODI589836 OMW589836:ONE589836 OWS589836:OXA589836 PGO589836:PGW589836 PQK589836:PQS589836 QAG589836:QAO589836 QKC589836:QKK589836 QTY589836:QUG589836 RDU589836:REC589836 RNQ589836:RNY589836 RXM589836:RXU589836 SHI589836:SHQ589836 SRE589836:SRM589836 TBA589836:TBI589836 TKW589836:TLE589836 TUS589836:TVA589836 UEO589836:UEW589836 UOK589836:UOS589836 UYG589836:UYO589836 VIC589836:VIK589836 VRY589836:VSG589836 WBU589836:WCC589836 WLQ589836:WLY589836 WVM589836:WVU589836 E655372:M655372 JA655372:JI655372 SW655372:TE655372 ACS655372:ADA655372 AMO655372:AMW655372 AWK655372:AWS655372 BGG655372:BGO655372 BQC655372:BQK655372 BZY655372:CAG655372 CJU655372:CKC655372 CTQ655372:CTY655372 DDM655372:DDU655372 DNI655372:DNQ655372 DXE655372:DXM655372 EHA655372:EHI655372 EQW655372:ERE655372 FAS655372:FBA655372 FKO655372:FKW655372 FUK655372:FUS655372 GEG655372:GEO655372 GOC655372:GOK655372 GXY655372:GYG655372 HHU655372:HIC655372 HRQ655372:HRY655372 IBM655372:IBU655372 ILI655372:ILQ655372 IVE655372:IVM655372 JFA655372:JFI655372 JOW655372:JPE655372 JYS655372:JZA655372 KIO655372:KIW655372 KSK655372:KSS655372 LCG655372:LCO655372 LMC655372:LMK655372 LVY655372:LWG655372 MFU655372:MGC655372 MPQ655372:MPY655372 MZM655372:MZU655372 NJI655372:NJQ655372 NTE655372:NTM655372 ODA655372:ODI655372 OMW655372:ONE655372 OWS655372:OXA655372 PGO655372:PGW655372 PQK655372:PQS655372 QAG655372:QAO655372 QKC655372:QKK655372 QTY655372:QUG655372 RDU655372:REC655372 RNQ655372:RNY655372 RXM655372:RXU655372 SHI655372:SHQ655372 SRE655372:SRM655372 TBA655372:TBI655372 TKW655372:TLE655372 TUS655372:TVA655372 UEO655372:UEW655372 UOK655372:UOS655372 UYG655372:UYO655372 VIC655372:VIK655372 VRY655372:VSG655372 WBU655372:WCC655372 WLQ655372:WLY655372 WVM655372:WVU655372 E720908:M720908 JA720908:JI720908 SW720908:TE720908 ACS720908:ADA720908 AMO720908:AMW720908 AWK720908:AWS720908 BGG720908:BGO720908 BQC720908:BQK720908 BZY720908:CAG720908 CJU720908:CKC720908 CTQ720908:CTY720908 DDM720908:DDU720908 DNI720908:DNQ720908 DXE720908:DXM720908 EHA720908:EHI720908 EQW720908:ERE720908 FAS720908:FBA720908 FKO720908:FKW720908 FUK720908:FUS720908 GEG720908:GEO720908 GOC720908:GOK720908 GXY720908:GYG720908 HHU720908:HIC720908 HRQ720908:HRY720908 IBM720908:IBU720908 ILI720908:ILQ720908 IVE720908:IVM720908 JFA720908:JFI720908 JOW720908:JPE720908 JYS720908:JZA720908 KIO720908:KIW720908 KSK720908:KSS720908 LCG720908:LCO720908 LMC720908:LMK720908 LVY720908:LWG720908 MFU720908:MGC720908 MPQ720908:MPY720908 MZM720908:MZU720908 NJI720908:NJQ720908 NTE720908:NTM720908 ODA720908:ODI720908 OMW720908:ONE720908 OWS720908:OXA720908 PGO720908:PGW720908 PQK720908:PQS720908 QAG720908:QAO720908 QKC720908:QKK720908 QTY720908:QUG720908 RDU720908:REC720908 RNQ720908:RNY720908 RXM720908:RXU720908 SHI720908:SHQ720908 SRE720908:SRM720908 TBA720908:TBI720908 TKW720908:TLE720908 TUS720908:TVA720908 UEO720908:UEW720908 UOK720908:UOS720908 UYG720908:UYO720908 VIC720908:VIK720908 VRY720908:VSG720908 WBU720908:WCC720908 WLQ720908:WLY720908 WVM720908:WVU720908 E786444:M786444 JA786444:JI786444 SW786444:TE786444 ACS786444:ADA786444 AMO786444:AMW786444 AWK786444:AWS786444 BGG786444:BGO786444 BQC786444:BQK786444 BZY786444:CAG786444 CJU786444:CKC786444 CTQ786444:CTY786444 DDM786444:DDU786444 DNI786444:DNQ786444 DXE786444:DXM786444 EHA786444:EHI786444 EQW786444:ERE786444 FAS786444:FBA786444 FKO786444:FKW786444 FUK786444:FUS786444 GEG786444:GEO786444 GOC786444:GOK786444 GXY786444:GYG786444 HHU786444:HIC786444 HRQ786444:HRY786444 IBM786444:IBU786444 ILI786444:ILQ786444 IVE786444:IVM786444 JFA786444:JFI786444 JOW786444:JPE786444 JYS786444:JZA786444 KIO786444:KIW786444 KSK786444:KSS786444 LCG786444:LCO786444 LMC786444:LMK786444 LVY786444:LWG786444 MFU786444:MGC786444 MPQ786444:MPY786444 MZM786444:MZU786444 NJI786444:NJQ786444 NTE786444:NTM786444 ODA786444:ODI786444 OMW786444:ONE786444 OWS786444:OXA786444 PGO786444:PGW786444 PQK786444:PQS786444 QAG786444:QAO786444 QKC786444:QKK786444 QTY786444:QUG786444 RDU786444:REC786444 RNQ786444:RNY786444 RXM786444:RXU786444 SHI786444:SHQ786444 SRE786444:SRM786444 TBA786444:TBI786444 TKW786444:TLE786444 TUS786444:TVA786444 UEO786444:UEW786444 UOK786444:UOS786444 UYG786444:UYO786444 VIC786444:VIK786444 VRY786444:VSG786444 WBU786444:WCC786444 WLQ786444:WLY786444 WVM786444:WVU786444 E851980:M851980 JA851980:JI851980 SW851980:TE851980 ACS851980:ADA851980 AMO851980:AMW851980 AWK851980:AWS851980 BGG851980:BGO851980 BQC851980:BQK851980 BZY851980:CAG851980 CJU851980:CKC851980 CTQ851980:CTY851980 DDM851980:DDU851980 DNI851980:DNQ851980 DXE851980:DXM851980 EHA851980:EHI851980 EQW851980:ERE851980 FAS851980:FBA851980 FKO851980:FKW851980 FUK851980:FUS851980 GEG851980:GEO851980 GOC851980:GOK851980 GXY851980:GYG851980 HHU851980:HIC851980 HRQ851980:HRY851980 IBM851980:IBU851980 ILI851980:ILQ851980 IVE851980:IVM851980 JFA851980:JFI851980 JOW851980:JPE851980 JYS851980:JZA851980 KIO851980:KIW851980 KSK851980:KSS851980 LCG851980:LCO851980 LMC851980:LMK851980 LVY851980:LWG851980 MFU851980:MGC851980 MPQ851980:MPY851980 MZM851980:MZU851980 NJI851980:NJQ851980 NTE851980:NTM851980 ODA851980:ODI851980 OMW851980:ONE851980 OWS851980:OXA851980 PGO851980:PGW851980 PQK851980:PQS851980 QAG851980:QAO851980 QKC851980:QKK851980 QTY851980:QUG851980 RDU851980:REC851980 RNQ851980:RNY851980 RXM851980:RXU851980 SHI851980:SHQ851980 SRE851980:SRM851980 TBA851980:TBI851980 TKW851980:TLE851980 TUS851980:TVA851980 UEO851980:UEW851980 UOK851980:UOS851980 UYG851980:UYO851980 VIC851980:VIK851980 VRY851980:VSG851980 WBU851980:WCC851980 WLQ851980:WLY851980 WVM851980:WVU851980 E917516:M917516 JA917516:JI917516 SW917516:TE917516 ACS917516:ADA917516 AMO917516:AMW917516 AWK917516:AWS917516 BGG917516:BGO917516 BQC917516:BQK917516 BZY917516:CAG917516 CJU917516:CKC917516 CTQ917516:CTY917516 DDM917516:DDU917516 DNI917516:DNQ917516 DXE917516:DXM917516 EHA917516:EHI917516 EQW917516:ERE917516 FAS917516:FBA917516 FKO917516:FKW917516 FUK917516:FUS917516 GEG917516:GEO917516 GOC917516:GOK917516 GXY917516:GYG917516 HHU917516:HIC917516 HRQ917516:HRY917516 IBM917516:IBU917516 ILI917516:ILQ917516 IVE917516:IVM917516 JFA917516:JFI917516 JOW917516:JPE917516 JYS917516:JZA917516 KIO917516:KIW917516 KSK917516:KSS917516 LCG917516:LCO917516 LMC917516:LMK917516 LVY917516:LWG917516 MFU917516:MGC917516 MPQ917516:MPY917516 MZM917516:MZU917516 NJI917516:NJQ917516 NTE917516:NTM917516 ODA917516:ODI917516 OMW917516:ONE917516 OWS917516:OXA917516 PGO917516:PGW917516 PQK917516:PQS917516 QAG917516:QAO917516 QKC917516:QKK917516 QTY917516:QUG917516 RDU917516:REC917516 RNQ917516:RNY917516 RXM917516:RXU917516 SHI917516:SHQ917516 SRE917516:SRM917516 TBA917516:TBI917516 TKW917516:TLE917516 TUS917516:TVA917516 UEO917516:UEW917516 UOK917516:UOS917516 UYG917516:UYO917516 VIC917516:VIK917516 VRY917516:VSG917516 WBU917516:WCC917516 WLQ917516:WLY917516 WVM917516:WVU917516 E983052:M983052 JA983052:JI983052 SW983052:TE983052 ACS983052:ADA983052 AMO983052:AMW983052 AWK983052:AWS983052 BGG983052:BGO983052 BQC983052:BQK983052 BZY983052:CAG983052 CJU983052:CKC983052 CTQ983052:CTY983052 DDM983052:DDU983052 DNI983052:DNQ983052 DXE983052:DXM983052 EHA983052:EHI983052 EQW983052:ERE983052 FAS983052:FBA983052 FKO983052:FKW983052 FUK983052:FUS983052 GEG983052:GEO983052 GOC983052:GOK983052 GXY983052:GYG983052 HHU983052:HIC983052 HRQ983052:HRY983052 IBM983052:IBU983052 ILI983052:ILQ983052 IVE983052:IVM983052 JFA983052:JFI983052 JOW983052:JPE983052 JYS983052:JZA983052 KIO983052:KIW983052 KSK983052:KSS983052 LCG983052:LCO983052 LMC983052:LMK983052 LVY983052:LWG983052 MFU983052:MGC983052 MPQ983052:MPY983052 MZM983052:MZU983052 NJI983052:NJQ983052 NTE983052:NTM983052 ODA983052:ODI983052 OMW983052:ONE983052 OWS983052:OXA983052 PGO983052:PGW983052 PQK983052:PQS983052 QAG983052:QAO983052 QKC983052:QKK983052 QTY983052:QUG983052 RDU983052:REC983052 RNQ983052:RNY983052 RXM983052:RXU983052 SHI983052:SHQ983052 SRE983052:SRM983052 TBA983052:TBI983052 TKW983052:TLE983052 TUS983052:TVA983052 UEO983052:UEW983052 UOK983052:UOS983052 UYG983052:UYO983052 VIC983052:VIK983052 VRY983052:VSG983052 WBU983052:WCC983052 WLQ983052:WLY983052 L10:M10">
      <formula1>$A$94:$A$111</formula1>
    </dataValidation>
    <dataValidation type="list" allowBlank="1" showInputMessage="1" showErrorMessage="1" sqref="WVL983060:WVU983060 IZ18:JI18 SV18:TE18 ACR18:ADA18 AMN18:AMW18 AWJ18:AWS18 BGF18:BGO18 BQB18:BQK18 BZX18:CAG18 CJT18:CKC18 CTP18:CTY18 DDL18:DDU18 DNH18:DNQ18 DXD18:DXM18 EGZ18:EHI18 EQV18:ERE18 FAR18:FBA18 FKN18:FKW18 FUJ18:FUS18 GEF18:GEO18 GOB18:GOK18 GXX18:GYG18 HHT18:HIC18 HRP18:HRY18 IBL18:IBU18 ILH18:ILQ18 IVD18:IVM18 JEZ18:JFI18 JOV18:JPE18 JYR18:JZA18 KIN18:KIW18 KSJ18:KSS18 LCF18:LCO18 LMB18:LMK18 LVX18:LWG18 MFT18:MGC18 MPP18:MPY18 MZL18:MZU18 NJH18:NJQ18 NTD18:NTM18 OCZ18:ODI18 OMV18:ONE18 OWR18:OXA18 PGN18:PGW18 PQJ18:PQS18 QAF18:QAO18 QKB18:QKK18 QTX18:QUG18 RDT18:REC18 RNP18:RNY18 RXL18:RXU18 SHH18:SHQ18 SRD18:SRM18 TAZ18:TBI18 TKV18:TLE18 TUR18:TVA18 UEN18:UEW18 UOJ18:UOS18 UYF18:UYO18 VIB18:VIK18 VRX18:VSG18 WBT18:WCC18 WLP18:WLY18 WVL18:WVU18 D65556:M65556 IZ65556:JI65556 SV65556:TE65556 ACR65556:ADA65556 AMN65556:AMW65556 AWJ65556:AWS65556 BGF65556:BGO65556 BQB65556:BQK65556 BZX65556:CAG65556 CJT65556:CKC65556 CTP65556:CTY65556 DDL65556:DDU65556 DNH65556:DNQ65556 DXD65556:DXM65556 EGZ65556:EHI65556 EQV65556:ERE65556 FAR65556:FBA65556 FKN65556:FKW65556 FUJ65556:FUS65556 GEF65556:GEO65556 GOB65556:GOK65556 GXX65556:GYG65556 HHT65556:HIC65556 HRP65556:HRY65556 IBL65556:IBU65556 ILH65556:ILQ65556 IVD65556:IVM65556 JEZ65556:JFI65556 JOV65556:JPE65556 JYR65556:JZA65556 KIN65556:KIW65556 KSJ65556:KSS65556 LCF65556:LCO65556 LMB65556:LMK65556 LVX65556:LWG65556 MFT65556:MGC65556 MPP65556:MPY65556 MZL65556:MZU65556 NJH65556:NJQ65556 NTD65556:NTM65556 OCZ65556:ODI65556 OMV65556:ONE65556 OWR65556:OXA65556 PGN65556:PGW65556 PQJ65556:PQS65556 QAF65556:QAO65556 QKB65556:QKK65556 QTX65556:QUG65556 RDT65556:REC65556 RNP65556:RNY65556 RXL65556:RXU65556 SHH65556:SHQ65556 SRD65556:SRM65556 TAZ65556:TBI65556 TKV65556:TLE65556 TUR65556:TVA65556 UEN65556:UEW65556 UOJ65556:UOS65556 UYF65556:UYO65556 VIB65556:VIK65556 VRX65556:VSG65556 WBT65556:WCC65556 WLP65556:WLY65556 WVL65556:WVU65556 D131092:M131092 IZ131092:JI131092 SV131092:TE131092 ACR131092:ADA131092 AMN131092:AMW131092 AWJ131092:AWS131092 BGF131092:BGO131092 BQB131092:BQK131092 BZX131092:CAG131092 CJT131092:CKC131092 CTP131092:CTY131092 DDL131092:DDU131092 DNH131092:DNQ131092 DXD131092:DXM131092 EGZ131092:EHI131092 EQV131092:ERE131092 FAR131092:FBA131092 FKN131092:FKW131092 FUJ131092:FUS131092 GEF131092:GEO131092 GOB131092:GOK131092 GXX131092:GYG131092 HHT131092:HIC131092 HRP131092:HRY131092 IBL131092:IBU131092 ILH131092:ILQ131092 IVD131092:IVM131092 JEZ131092:JFI131092 JOV131092:JPE131092 JYR131092:JZA131092 KIN131092:KIW131092 KSJ131092:KSS131092 LCF131092:LCO131092 LMB131092:LMK131092 LVX131092:LWG131092 MFT131092:MGC131092 MPP131092:MPY131092 MZL131092:MZU131092 NJH131092:NJQ131092 NTD131092:NTM131092 OCZ131092:ODI131092 OMV131092:ONE131092 OWR131092:OXA131092 PGN131092:PGW131092 PQJ131092:PQS131092 QAF131092:QAO131092 QKB131092:QKK131092 QTX131092:QUG131092 RDT131092:REC131092 RNP131092:RNY131092 RXL131092:RXU131092 SHH131092:SHQ131092 SRD131092:SRM131092 TAZ131092:TBI131092 TKV131092:TLE131092 TUR131092:TVA131092 UEN131092:UEW131092 UOJ131092:UOS131092 UYF131092:UYO131092 VIB131092:VIK131092 VRX131092:VSG131092 WBT131092:WCC131092 WLP131092:WLY131092 WVL131092:WVU131092 D196628:M196628 IZ196628:JI196628 SV196628:TE196628 ACR196628:ADA196628 AMN196628:AMW196628 AWJ196628:AWS196628 BGF196628:BGO196628 BQB196628:BQK196628 BZX196628:CAG196628 CJT196628:CKC196628 CTP196628:CTY196628 DDL196628:DDU196628 DNH196628:DNQ196628 DXD196628:DXM196628 EGZ196628:EHI196628 EQV196628:ERE196628 FAR196628:FBA196628 FKN196628:FKW196628 FUJ196628:FUS196628 GEF196628:GEO196628 GOB196628:GOK196628 GXX196628:GYG196628 HHT196628:HIC196628 HRP196628:HRY196628 IBL196628:IBU196628 ILH196628:ILQ196628 IVD196628:IVM196628 JEZ196628:JFI196628 JOV196628:JPE196628 JYR196628:JZA196628 KIN196628:KIW196628 KSJ196628:KSS196628 LCF196628:LCO196628 LMB196628:LMK196628 LVX196628:LWG196628 MFT196628:MGC196628 MPP196628:MPY196628 MZL196628:MZU196628 NJH196628:NJQ196628 NTD196628:NTM196628 OCZ196628:ODI196628 OMV196628:ONE196628 OWR196628:OXA196628 PGN196628:PGW196628 PQJ196628:PQS196628 QAF196628:QAO196628 QKB196628:QKK196628 QTX196628:QUG196628 RDT196628:REC196628 RNP196628:RNY196628 RXL196628:RXU196628 SHH196628:SHQ196628 SRD196628:SRM196628 TAZ196628:TBI196628 TKV196628:TLE196628 TUR196628:TVA196628 UEN196628:UEW196628 UOJ196628:UOS196628 UYF196628:UYO196628 VIB196628:VIK196628 VRX196628:VSG196628 WBT196628:WCC196628 WLP196628:WLY196628 WVL196628:WVU196628 D262164:M262164 IZ262164:JI262164 SV262164:TE262164 ACR262164:ADA262164 AMN262164:AMW262164 AWJ262164:AWS262164 BGF262164:BGO262164 BQB262164:BQK262164 BZX262164:CAG262164 CJT262164:CKC262164 CTP262164:CTY262164 DDL262164:DDU262164 DNH262164:DNQ262164 DXD262164:DXM262164 EGZ262164:EHI262164 EQV262164:ERE262164 FAR262164:FBA262164 FKN262164:FKW262164 FUJ262164:FUS262164 GEF262164:GEO262164 GOB262164:GOK262164 GXX262164:GYG262164 HHT262164:HIC262164 HRP262164:HRY262164 IBL262164:IBU262164 ILH262164:ILQ262164 IVD262164:IVM262164 JEZ262164:JFI262164 JOV262164:JPE262164 JYR262164:JZA262164 KIN262164:KIW262164 KSJ262164:KSS262164 LCF262164:LCO262164 LMB262164:LMK262164 LVX262164:LWG262164 MFT262164:MGC262164 MPP262164:MPY262164 MZL262164:MZU262164 NJH262164:NJQ262164 NTD262164:NTM262164 OCZ262164:ODI262164 OMV262164:ONE262164 OWR262164:OXA262164 PGN262164:PGW262164 PQJ262164:PQS262164 QAF262164:QAO262164 QKB262164:QKK262164 QTX262164:QUG262164 RDT262164:REC262164 RNP262164:RNY262164 RXL262164:RXU262164 SHH262164:SHQ262164 SRD262164:SRM262164 TAZ262164:TBI262164 TKV262164:TLE262164 TUR262164:TVA262164 UEN262164:UEW262164 UOJ262164:UOS262164 UYF262164:UYO262164 VIB262164:VIK262164 VRX262164:VSG262164 WBT262164:WCC262164 WLP262164:WLY262164 WVL262164:WVU262164 D327700:M327700 IZ327700:JI327700 SV327700:TE327700 ACR327700:ADA327700 AMN327700:AMW327700 AWJ327700:AWS327700 BGF327700:BGO327700 BQB327700:BQK327700 BZX327700:CAG327700 CJT327700:CKC327700 CTP327700:CTY327700 DDL327700:DDU327700 DNH327700:DNQ327700 DXD327700:DXM327700 EGZ327700:EHI327700 EQV327700:ERE327700 FAR327700:FBA327700 FKN327700:FKW327700 FUJ327700:FUS327700 GEF327700:GEO327700 GOB327700:GOK327700 GXX327700:GYG327700 HHT327700:HIC327700 HRP327700:HRY327700 IBL327700:IBU327700 ILH327700:ILQ327700 IVD327700:IVM327700 JEZ327700:JFI327700 JOV327700:JPE327700 JYR327700:JZA327700 KIN327700:KIW327700 KSJ327700:KSS327700 LCF327700:LCO327700 LMB327700:LMK327700 LVX327700:LWG327700 MFT327700:MGC327700 MPP327700:MPY327700 MZL327700:MZU327700 NJH327700:NJQ327700 NTD327700:NTM327700 OCZ327700:ODI327700 OMV327700:ONE327700 OWR327700:OXA327700 PGN327700:PGW327700 PQJ327700:PQS327700 QAF327700:QAO327700 QKB327700:QKK327700 QTX327700:QUG327700 RDT327700:REC327700 RNP327700:RNY327700 RXL327700:RXU327700 SHH327700:SHQ327700 SRD327700:SRM327700 TAZ327700:TBI327700 TKV327700:TLE327700 TUR327700:TVA327700 UEN327700:UEW327700 UOJ327700:UOS327700 UYF327700:UYO327700 VIB327700:VIK327700 VRX327700:VSG327700 WBT327700:WCC327700 WLP327700:WLY327700 WVL327700:WVU327700 D393236:M393236 IZ393236:JI393236 SV393236:TE393236 ACR393236:ADA393236 AMN393236:AMW393236 AWJ393236:AWS393236 BGF393236:BGO393236 BQB393236:BQK393236 BZX393236:CAG393236 CJT393236:CKC393236 CTP393236:CTY393236 DDL393236:DDU393236 DNH393236:DNQ393236 DXD393236:DXM393236 EGZ393236:EHI393236 EQV393236:ERE393236 FAR393236:FBA393236 FKN393236:FKW393236 FUJ393236:FUS393236 GEF393236:GEO393236 GOB393236:GOK393236 GXX393236:GYG393236 HHT393236:HIC393236 HRP393236:HRY393236 IBL393236:IBU393236 ILH393236:ILQ393236 IVD393236:IVM393236 JEZ393236:JFI393236 JOV393236:JPE393236 JYR393236:JZA393236 KIN393236:KIW393236 KSJ393236:KSS393236 LCF393236:LCO393236 LMB393236:LMK393236 LVX393236:LWG393236 MFT393236:MGC393236 MPP393236:MPY393236 MZL393236:MZU393236 NJH393236:NJQ393236 NTD393236:NTM393236 OCZ393236:ODI393236 OMV393236:ONE393236 OWR393236:OXA393236 PGN393236:PGW393236 PQJ393236:PQS393236 QAF393236:QAO393236 QKB393236:QKK393236 QTX393236:QUG393236 RDT393236:REC393236 RNP393236:RNY393236 RXL393236:RXU393236 SHH393236:SHQ393236 SRD393236:SRM393236 TAZ393236:TBI393236 TKV393236:TLE393236 TUR393236:TVA393236 UEN393236:UEW393236 UOJ393236:UOS393236 UYF393236:UYO393236 VIB393236:VIK393236 VRX393236:VSG393236 WBT393236:WCC393236 WLP393236:WLY393236 WVL393236:WVU393236 D458772:M458772 IZ458772:JI458772 SV458772:TE458772 ACR458772:ADA458772 AMN458772:AMW458772 AWJ458772:AWS458772 BGF458772:BGO458772 BQB458772:BQK458772 BZX458772:CAG458772 CJT458772:CKC458772 CTP458772:CTY458772 DDL458772:DDU458772 DNH458772:DNQ458772 DXD458772:DXM458772 EGZ458772:EHI458772 EQV458772:ERE458772 FAR458772:FBA458772 FKN458772:FKW458772 FUJ458772:FUS458772 GEF458772:GEO458772 GOB458772:GOK458772 GXX458772:GYG458772 HHT458772:HIC458772 HRP458772:HRY458772 IBL458772:IBU458772 ILH458772:ILQ458772 IVD458772:IVM458772 JEZ458772:JFI458772 JOV458772:JPE458772 JYR458772:JZA458772 KIN458772:KIW458772 KSJ458772:KSS458772 LCF458772:LCO458772 LMB458772:LMK458772 LVX458772:LWG458772 MFT458772:MGC458772 MPP458772:MPY458772 MZL458772:MZU458772 NJH458772:NJQ458772 NTD458772:NTM458772 OCZ458772:ODI458772 OMV458772:ONE458772 OWR458772:OXA458772 PGN458772:PGW458772 PQJ458772:PQS458772 QAF458772:QAO458772 QKB458772:QKK458772 QTX458772:QUG458772 RDT458772:REC458772 RNP458772:RNY458772 RXL458772:RXU458772 SHH458772:SHQ458772 SRD458772:SRM458772 TAZ458772:TBI458772 TKV458772:TLE458772 TUR458772:TVA458772 UEN458772:UEW458772 UOJ458772:UOS458772 UYF458772:UYO458772 VIB458772:VIK458772 VRX458772:VSG458772 WBT458772:WCC458772 WLP458772:WLY458772 WVL458772:WVU458772 D524308:M524308 IZ524308:JI524308 SV524308:TE524308 ACR524308:ADA524308 AMN524308:AMW524308 AWJ524308:AWS524308 BGF524308:BGO524308 BQB524308:BQK524308 BZX524308:CAG524308 CJT524308:CKC524308 CTP524308:CTY524308 DDL524308:DDU524308 DNH524308:DNQ524308 DXD524308:DXM524308 EGZ524308:EHI524308 EQV524308:ERE524308 FAR524308:FBA524308 FKN524308:FKW524308 FUJ524308:FUS524308 GEF524308:GEO524308 GOB524308:GOK524308 GXX524308:GYG524308 HHT524308:HIC524308 HRP524308:HRY524308 IBL524308:IBU524308 ILH524308:ILQ524308 IVD524308:IVM524308 JEZ524308:JFI524308 JOV524308:JPE524308 JYR524308:JZA524308 KIN524308:KIW524308 KSJ524308:KSS524308 LCF524308:LCO524308 LMB524308:LMK524308 LVX524308:LWG524308 MFT524308:MGC524308 MPP524308:MPY524308 MZL524308:MZU524308 NJH524308:NJQ524308 NTD524308:NTM524308 OCZ524308:ODI524308 OMV524308:ONE524308 OWR524308:OXA524308 PGN524308:PGW524308 PQJ524308:PQS524308 QAF524308:QAO524308 QKB524308:QKK524308 QTX524308:QUG524308 RDT524308:REC524308 RNP524308:RNY524308 RXL524308:RXU524308 SHH524308:SHQ524308 SRD524308:SRM524308 TAZ524308:TBI524308 TKV524308:TLE524308 TUR524308:TVA524308 UEN524308:UEW524308 UOJ524308:UOS524308 UYF524308:UYO524308 VIB524308:VIK524308 VRX524308:VSG524308 WBT524308:WCC524308 WLP524308:WLY524308 WVL524308:WVU524308 D589844:M589844 IZ589844:JI589844 SV589844:TE589844 ACR589844:ADA589844 AMN589844:AMW589844 AWJ589844:AWS589844 BGF589844:BGO589844 BQB589844:BQK589844 BZX589844:CAG589844 CJT589844:CKC589844 CTP589844:CTY589844 DDL589844:DDU589844 DNH589844:DNQ589844 DXD589844:DXM589844 EGZ589844:EHI589844 EQV589844:ERE589844 FAR589844:FBA589844 FKN589844:FKW589844 FUJ589844:FUS589844 GEF589844:GEO589844 GOB589844:GOK589844 GXX589844:GYG589844 HHT589844:HIC589844 HRP589844:HRY589844 IBL589844:IBU589844 ILH589844:ILQ589844 IVD589844:IVM589844 JEZ589844:JFI589844 JOV589844:JPE589844 JYR589844:JZA589844 KIN589844:KIW589844 KSJ589844:KSS589844 LCF589844:LCO589844 LMB589844:LMK589844 LVX589844:LWG589844 MFT589844:MGC589844 MPP589844:MPY589844 MZL589844:MZU589844 NJH589844:NJQ589844 NTD589844:NTM589844 OCZ589844:ODI589844 OMV589844:ONE589844 OWR589844:OXA589844 PGN589844:PGW589844 PQJ589844:PQS589844 QAF589844:QAO589844 QKB589844:QKK589844 QTX589844:QUG589844 RDT589844:REC589844 RNP589844:RNY589844 RXL589844:RXU589844 SHH589844:SHQ589844 SRD589844:SRM589844 TAZ589844:TBI589844 TKV589844:TLE589844 TUR589844:TVA589844 UEN589844:UEW589844 UOJ589844:UOS589844 UYF589844:UYO589844 VIB589844:VIK589844 VRX589844:VSG589844 WBT589844:WCC589844 WLP589844:WLY589844 WVL589844:WVU589844 D655380:M655380 IZ655380:JI655380 SV655380:TE655380 ACR655380:ADA655380 AMN655380:AMW655380 AWJ655380:AWS655380 BGF655380:BGO655380 BQB655380:BQK655380 BZX655380:CAG655380 CJT655380:CKC655380 CTP655380:CTY655380 DDL655380:DDU655380 DNH655380:DNQ655380 DXD655380:DXM655380 EGZ655380:EHI655380 EQV655380:ERE655380 FAR655380:FBA655380 FKN655380:FKW655380 FUJ655380:FUS655380 GEF655380:GEO655380 GOB655380:GOK655380 GXX655380:GYG655380 HHT655380:HIC655380 HRP655380:HRY655380 IBL655380:IBU655380 ILH655380:ILQ655380 IVD655380:IVM655380 JEZ655380:JFI655380 JOV655380:JPE655380 JYR655380:JZA655380 KIN655380:KIW655380 KSJ655380:KSS655380 LCF655380:LCO655380 LMB655380:LMK655380 LVX655380:LWG655380 MFT655380:MGC655380 MPP655380:MPY655380 MZL655380:MZU655380 NJH655380:NJQ655380 NTD655380:NTM655380 OCZ655380:ODI655380 OMV655380:ONE655380 OWR655380:OXA655380 PGN655380:PGW655380 PQJ655380:PQS655380 QAF655380:QAO655380 QKB655380:QKK655380 QTX655380:QUG655380 RDT655380:REC655380 RNP655380:RNY655380 RXL655380:RXU655380 SHH655380:SHQ655380 SRD655380:SRM655380 TAZ655380:TBI655380 TKV655380:TLE655380 TUR655380:TVA655380 UEN655380:UEW655380 UOJ655380:UOS655380 UYF655380:UYO655380 VIB655380:VIK655380 VRX655380:VSG655380 WBT655380:WCC655380 WLP655380:WLY655380 WVL655380:WVU655380 D720916:M720916 IZ720916:JI720916 SV720916:TE720916 ACR720916:ADA720916 AMN720916:AMW720916 AWJ720916:AWS720916 BGF720916:BGO720916 BQB720916:BQK720916 BZX720916:CAG720916 CJT720916:CKC720916 CTP720916:CTY720916 DDL720916:DDU720916 DNH720916:DNQ720916 DXD720916:DXM720916 EGZ720916:EHI720916 EQV720916:ERE720916 FAR720916:FBA720916 FKN720916:FKW720916 FUJ720916:FUS720916 GEF720916:GEO720916 GOB720916:GOK720916 GXX720916:GYG720916 HHT720916:HIC720916 HRP720916:HRY720916 IBL720916:IBU720916 ILH720916:ILQ720916 IVD720916:IVM720916 JEZ720916:JFI720916 JOV720916:JPE720916 JYR720916:JZA720916 KIN720916:KIW720916 KSJ720916:KSS720916 LCF720916:LCO720916 LMB720916:LMK720916 LVX720916:LWG720916 MFT720916:MGC720916 MPP720916:MPY720916 MZL720916:MZU720916 NJH720916:NJQ720916 NTD720916:NTM720916 OCZ720916:ODI720916 OMV720916:ONE720916 OWR720916:OXA720916 PGN720916:PGW720916 PQJ720916:PQS720916 QAF720916:QAO720916 QKB720916:QKK720916 QTX720916:QUG720916 RDT720916:REC720916 RNP720916:RNY720916 RXL720916:RXU720916 SHH720916:SHQ720916 SRD720916:SRM720916 TAZ720916:TBI720916 TKV720916:TLE720916 TUR720916:TVA720916 UEN720916:UEW720916 UOJ720916:UOS720916 UYF720916:UYO720916 VIB720916:VIK720916 VRX720916:VSG720916 WBT720916:WCC720916 WLP720916:WLY720916 WVL720916:WVU720916 D786452:M786452 IZ786452:JI786452 SV786452:TE786452 ACR786452:ADA786452 AMN786452:AMW786452 AWJ786452:AWS786452 BGF786452:BGO786452 BQB786452:BQK786452 BZX786452:CAG786452 CJT786452:CKC786452 CTP786452:CTY786452 DDL786452:DDU786452 DNH786452:DNQ786452 DXD786452:DXM786452 EGZ786452:EHI786452 EQV786452:ERE786452 FAR786452:FBA786452 FKN786452:FKW786452 FUJ786452:FUS786452 GEF786452:GEO786452 GOB786452:GOK786452 GXX786452:GYG786452 HHT786452:HIC786452 HRP786452:HRY786452 IBL786452:IBU786452 ILH786452:ILQ786452 IVD786452:IVM786452 JEZ786452:JFI786452 JOV786452:JPE786452 JYR786452:JZA786452 KIN786452:KIW786452 KSJ786452:KSS786452 LCF786452:LCO786452 LMB786452:LMK786452 LVX786452:LWG786452 MFT786452:MGC786452 MPP786452:MPY786452 MZL786452:MZU786452 NJH786452:NJQ786452 NTD786452:NTM786452 OCZ786452:ODI786452 OMV786452:ONE786452 OWR786452:OXA786452 PGN786452:PGW786452 PQJ786452:PQS786452 QAF786452:QAO786452 QKB786452:QKK786452 QTX786452:QUG786452 RDT786452:REC786452 RNP786452:RNY786452 RXL786452:RXU786452 SHH786452:SHQ786452 SRD786452:SRM786452 TAZ786452:TBI786452 TKV786452:TLE786452 TUR786452:TVA786452 UEN786452:UEW786452 UOJ786452:UOS786452 UYF786452:UYO786452 VIB786452:VIK786452 VRX786452:VSG786452 WBT786452:WCC786452 WLP786452:WLY786452 WVL786452:WVU786452 D851988:M851988 IZ851988:JI851988 SV851988:TE851988 ACR851988:ADA851988 AMN851988:AMW851988 AWJ851988:AWS851988 BGF851988:BGO851988 BQB851988:BQK851988 BZX851988:CAG851988 CJT851988:CKC851988 CTP851988:CTY851988 DDL851988:DDU851988 DNH851988:DNQ851988 DXD851988:DXM851988 EGZ851988:EHI851988 EQV851988:ERE851988 FAR851988:FBA851988 FKN851988:FKW851988 FUJ851988:FUS851988 GEF851988:GEO851988 GOB851988:GOK851988 GXX851988:GYG851988 HHT851988:HIC851988 HRP851988:HRY851988 IBL851988:IBU851988 ILH851988:ILQ851988 IVD851988:IVM851988 JEZ851988:JFI851988 JOV851988:JPE851988 JYR851988:JZA851988 KIN851988:KIW851988 KSJ851988:KSS851988 LCF851988:LCO851988 LMB851988:LMK851988 LVX851988:LWG851988 MFT851988:MGC851988 MPP851988:MPY851988 MZL851988:MZU851988 NJH851988:NJQ851988 NTD851988:NTM851988 OCZ851988:ODI851988 OMV851988:ONE851988 OWR851988:OXA851988 PGN851988:PGW851988 PQJ851988:PQS851988 QAF851988:QAO851988 QKB851988:QKK851988 QTX851988:QUG851988 RDT851988:REC851988 RNP851988:RNY851988 RXL851988:RXU851988 SHH851988:SHQ851988 SRD851988:SRM851988 TAZ851988:TBI851988 TKV851988:TLE851988 TUR851988:TVA851988 UEN851988:UEW851988 UOJ851988:UOS851988 UYF851988:UYO851988 VIB851988:VIK851988 VRX851988:VSG851988 WBT851988:WCC851988 WLP851988:WLY851988 WVL851988:WVU851988 D917524:M917524 IZ917524:JI917524 SV917524:TE917524 ACR917524:ADA917524 AMN917524:AMW917524 AWJ917524:AWS917524 BGF917524:BGO917524 BQB917524:BQK917524 BZX917524:CAG917524 CJT917524:CKC917524 CTP917524:CTY917524 DDL917524:DDU917524 DNH917524:DNQ917524 DXD917524:DXM917524 EGZ917524:EHI917524 EQV917524:ERE917524 FAR917524:FBA917524 FKN917524:FKW917524 FUJ917524:FUS917524 GEF917524:GEO917524 GOB917524:GOK917524 GXX917524:GYG917524 HHT917524:HIC917524 HRP917524:HRY917524 IBL917524:IBU917524 ILH917524:ILQ917524 IVD917524:IVM917524 JEZ917524:JFI917524 JOV917524:JPE917524 JYR917524:JZA917524 KIN917524:KIW917524 KSJ917524:KSS917524 LCF917524:LCO917524 LMB917524:LMK917524 LVX917524:LWG917524 MFT917524:MGC917524 MPP917524:MPY917524 MZL917524:MZU917524 NJH917524:NJQ917524 NTD917524:NTM917524 OCZ917524:ODI917524 OMV917524:ONE917524 OWR917524:OXA917524 PGN917524:PGW917524 PQJ917524:PQS917524 QAF917524:QAO917524 QKB917524:QKK917524 QTX917524:QUG917524 RDT917524:REC917524 RNP917524:RNY917524 RXL917524:RXU917524 SHH917524:SHQ917524 SRD917524:SRM917524 TAZ917524:TBI917524 TKV917524:TLE917524 TUR917524:TVA917524 UEN917524:UEW917524 UOJ917524:UOS917524 UYF917524:UYO917524 VIB917524:VIK917524 VRX917524:VSG917524 WBT917524:WCC917524 WLP917524:WLY917524 WVL917524:WVU917524 D983060:M983060 IZ983060:JI983060 SV983060:TE983060 ACR983060:ADA983060 AMN983060:AMW983060 AWJ983060:AWS983060 BGF983060:BGO983060 BQB983060:BQK983060 BZX983060:CAG983060 CJT983060:CKC983060 CTP983060:CTY983060 DDL983060:DDU983060 DNH983060:DNQ983060 DXD983060:DXM983060 EGZ983060:EHI983060 EQV983060:ERE983060 FAR983060:FBA983060 FKN983060:FKW983060 FUJ983060:FUS983060 GEF983060:GEO983060 GOB983060:GOK983060 GXX983060:GYG983060 HHT983060:HIC983060 HRP983060:HRY983060 IBL983060:IBU983060 ILH983060:ILQ983060 IVD983060:IVM983060 JEZ983060:JFI983060 JOV983060:JPE983060 JYR983060:JZA983060 KIN983060:KIW983060 KSJ983060:KSS983060 LCF983060:LCO983060 LMB983060:LMK983060 LVX983060:LWG983060 MFT983060:MGC983060 MPP983060:MPY983060 MZL983060:MZU983060 NJH983060:NJQ983060 NTD983060:NTM983060 OCZ983060:ODI983060 OMV983060:ONE983060 OWR983060:OXA983060 PGN983060:PGW983060 PQJ983060:PQS983060 QAF983060:QAO983060 QKB983060:QKK983060 QTX983060:QUG983060 RDT983060:REC983060 RNP983060:RNY983060 RXL983060:RXU983060 SHH983060:SHQ983060 SRD983060:SRM983060 TAZ983060:TBI983060 TKV983060:TLE983060 TUR983060:TVA983060 UEN983060:UEW983060 UOJ983060:UOS983060 UYF983060:UYO983060 VIB983060:VIK983060 VRX983060:VSG983060 WBT983060:WCC983060 WLP983060:WLY983060 L18:M18">
      <formula1>$A$114:$A$117</formula1>
    </dataValidation>
  </dataValidations>
  <pageMargins left="0.7" right="0.7" top="0.75" bottom="0.75" header="0.3" footer="0.3"/>
  <pageSetup paperSize="9" scale="58" fitToHeight="0" orientation="portrait" r:id="rId1"/>
  <rowBreaks count="1" manualBreakCount="1">
    <brk id="32"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D172"/>
  <sheetViews>
    <sheetView view="pageBreakPreview" topLeftCell="A19" zoomScale="85" zoomScaleNormal="100" zoomScaleSheetLayoutView="85" workbookViewId="0">
      <selection activeCell="D34" sqref="D34:K34"/>
    </sheetView>
  </sheetViews>
  <sheetFormatPr defaultColWidth="9.140625" defaultRowHeight="12.75" x14ac:dyDescent="0.2"/>
  <cols>
    <col min="1" max="1" width="6.85546875" style="80" customWidth="1"/>
    <col min="2" max="2" width="9.140625" style="80"/>
    <col min="3" max="3" width="18.5703125" style="80" customWidth="1"/>
    <col min="4" max="10" width="9.7109375" style="80" customWidth="1"/>
    <col min="11" max="11" width="12.5703125" style="80" customWidth="1"/>
    <col min="12" max="16384" width="9.140625" style="80"/>
  </cols>
  <sheetData>
    <row r="1" spans="1:11" ht="41.25" customHeight="1" x14ac:dyDescent="0.3">
      <c r="A1" s="2228" t="s">
        <v>50</v>
      </c>
      <c r="B1" s="2229"/>
      <c r="C1" s="2229"/>
      <c r="D1" s="2229"/>
      <c r="E1" s="2229"/>
      <c r="F1" s="2229"/>
      <c r="G1" s="2229"/>
      <c r="H1" s="2229"/>
      <c r="I1" s="2229"/>
      <c r="J1" s="2229"/>
      <c r="K1" s="2230"/>
    </row>
    <row r="2" spans="1:11" ht="30" customHeight="1" thickBot="1" x14ac:dyDescent="0.25">
      <c r="A2" s="364">
        <v>1</v>
      </c>
      <c r="B2" s="754" t="s">
        <v>100</v>
      </c>
      <c r="C2" s="754"/>
      <c r="D2" s="754"/>
      <c r="E2" s="755"/>
      <c r="F2" s="2294" t="s">
        <v>970</v>
      </c>
      <c r="G2" s="2294"/>
      <c r="H2" s="2294"/>
      <c r="I2" s="2294"/>
      <c r="J2" s="2294"/>
      <c r="K2" s="2295"/>
    </row>
    <row r="3" spans="1:11" ht="15" customHeight="1" thickBot="1" x14ac:dyDescent="0.35">
      <c r="A3" s="758" t="s">
        <v>897</v>
      </c>
      <c r="B3" s="759"/>
      <c r="C3" s="759"/>
      <c r="D3" s="759"/>
      <c r="E3" s="759"/>
      <c r="F3" s="759"/>
      <c r="G3" s="759"/>
      <c r="H3" s="759"/>
      <c r="I3" s="759"/>
      <c r="J3" s="759"/>
      <c r="K3" s="760"/>
    </row>
    <row r="4" spans="1:11" ht="30" customHeight="1" x14ac:dyDescent="0.25">
      <c r="A4" s="761" t="s">
        <v>4</v>
      </c>
      <c r="B4" s="762"/>
      <c r="C4" s="762"/>
      <c r="D4" s="762"/>
      <c r="E4" s="762"/>
      <c r="F4" s="762"/>
      <c r="G4" s="762"/>
      <c r="H4" s="762"/>
      <c r="I4" s="762"/>
      <c r="J4" s="2233"/>
      <c r="K4" s="2234"/>
    </row>
    <row r="5" spans="1:11" ht="30" customHeight="1" x14ac:dyDescent="0.2">
      <c r="A5" s="368">
        <v>2</v>
      </c>
      <c r="B5" s="765" t="s">
        <v>16</v>
      </c>
      <c r="C5" s="765"/>
      <c r="D5" s="766"/>
      <c r="E5" s="767" t="s">
        <v>744</v>
      </c>
      <c r="F5" s="768"/>
      <c r="G5" s="768"/>
      <c r="H5" s="768"/>
      <c r="I5" s="768"/>
      <c r="J5" s="768"/>
      <c r="K5" s="769"/>
    </row>
    <row r="6" spans="1:11" ht="30" customHeight="1" x14ac:dyDescent="0.2">
      <c r="A6" s="770">
        <v>3</v>
      </c>
      <c r="B6" s="772" t="s">
        <v>51</v>
      </c>
      <c r="C6" s="772"/>
      <c r="D6" s="773"/>
      <c r="E6" s="767" t="s">
        <v>745</v>
      </c>
      <c r="F6" s="768"/>
      <c r="G6" s="768"/>
      <c r="H6" s="768"/>
      <c r="I6" s="768"/>
      <c r="J6" s="768"/>
      <c r="K6" s="769"/>
    </row>
    <row r="7" spans="1:11" ht="30" customHeight="1" x14ac:dyDescent="0.2">
      <c r="A7" s="771"/>
      <c r="B7" s="774"/>
      <c r="C7" s="774"/>
      <c r="D7" s="775"/>
      <c r="E7" s="371" t="s">
        <v>108</v>
      </c>
      <c r="F7" s="776" t="s">
        <v>746</v>
      </c>
      <c r="G7" s="776"/>
      <c r="H7" s="777"/>
      <c r="I7" s="371" t="s">
        <v>107</v>
      </c>
      <c r="J7" s="2296" t="s">
        <v>747</v>
      </c>
      <c r="K7" s="2297"/>
    </row>
    <row r="8" spans="1:11" ht="30" customHeight="1" x14ac:dyDescent="0.2">
      <c r="A8" s="770">
        <v>4</v>
      </c>
      <c r="B8" s="772" t="s">
        <v>118</v>
      </c>
      <c r="C8" s="772"/>
      <c r="D8" s="773"/>
      <c r="E8" s="1929" t="s">
        <v>195</v>
      </c>
      <c r="F8" s="1947"/>
      <c r="G8" s="1947"/>
      <c r="H8" s="1947"/>
      <c r="I8" s="1947"/>
      <c r="J8" s="1947"/>
      <c r="K8" s="1948"/>
    </row>
    <row r="9" spans="1:11" ht="30" customHeight="1" x14ac:dyDescent="0.2">
      <c r="A9" s="771"/>
      <c r="B9" s="774"/>
      <c r="C9" s="774"/>
      <c r="D9" s="775"/>
      <c r="E9" s="94" t="s">
        <v>108</v>
      </c>
      <c r="F9" s="1839"/>
      <c r="G9" s="1932"/>
      <c r="H9" s="1840"/>
      <c r="I9" s="94" t="s">
        <v>107</v>
      </c>
      <c r="J9" s="1933"/>
      <c r="K9" s="1934"/>
    </row>
    <row r="10" spans="1:11" ht="30" customHeight="1" x14ac:dyDescent="0.2">
      <c r="A10" s="368">
        <v>5</v>
      </c>
      <c r="B10" s="765" t="s">
        <v>94</v>
      </c>
      <c r="C10" s="765"/>
      <c r="D10" s="766"/>
      <c r="E10" s="1914" t="s">
        <v>175</v>
      </c>
      <c r="F10" s="1915"/>
      <c r="G10" s="1915"/>
      <c r="H10" s="1915"/>
      <c r="I10" s="1915"/>
      <c r="J10" s="1915"/>
      <c r="K10" s="1916"/>
    </row>
    <row r="11" spans="1:11" ht="33" customHeight="1" x14ac:dyDescent="0.2">
      <c r="A11" s="368">
        <v>6</v>
      </c>
      <c r="B11" s="765" t="s">
        <v>96</v>
      </c>
      <c r="C11" s="765"/>
      <c r="D11" s="766"/>
      <c r="E11" s="2285" t="s">
        <v>176</v>
      </c>
      <c r="F11" s="2286"/>
      <c r="G11" s="2286"/>
      <c r="H11" s="2286"/>
      <c r="I11" s="2286"/>
      <c r="J11" s="2286"/>
      <c r="K11" s="2287"/>
    </row>
    <row r="12" spans="1:11" ht="30" customHeight="1" x14ac:dyDescent="0.2">
      <c r="A12" s="368">
        <v>7</v>
      </c>
      <c r="B12" s="765" t="s">
        <v>40</v>
      </c>
      <c r="C12" s="765"/>
      <c r="D12" s="766"/>
      <c r="E12" s="1914" t="s">
        <v>197</v>
      </c>
      <c r="F12" s="1915"/>
      <c r="G12" s="1915"/>
      <c r="H12" s="1915"/>
      <c r="I12" s="1915"/>
      <c r="J12" s="1915"/>
      <c r="K12" s="1916"/>
    </row>
    <row r="13" spans="1:11" ht="30" customHeight="1" x14ac:dyDescent="0.2">
      <c r="A13" s="368">
        <v>8</v>
      </c>
      <c r="B13" s="765" t="s">
        <v>45</v>
      </c>
      <c r="C13" s="765"/>
      <c r="D13" s="766"/>
      <c r="E13" s="2288" t="s">
        <v>847</v>
      </c>
      <c r="F13" s="2289"/>
      <c r="G13" s="2289"/>
      <c r="H13" s="2289"/>
      <c r="I13" s="2289"/>
      <c r="J13" s="2289"/>
      <c r="K13" s="2290"/>
    </row>
    <row r="14" spans="1:11" ht="50.25" customHeight="1" thickBot="1" x14ac:dyDescent="0.25">
      <c r="A14" s="364">
        <v>9</v>
      </c>
      <c r="B14" s="754" t="s">
        <v>31</v>
      </c>
      <c r="C14" s="754"/>
      <c r="D14" s="755"/>
      <c r="E14" s="2291" t="s">
        <v>332</v>
      </c>
      <c r="F14" s="2292"/>
      <c r="G14" s="2292"/>
      <c r="H14" s="2292"/>
      <c r="I14" s="2292"/>
      <c r="J14" s="2292"/>
      <c r="K14" s="2293"/>
    </row>
    <row r="15" spans="1:11" ht="15" customHeight="1" thickBot="1" x14ac:dyDescent="0.35">
      <c r="A15" s="758"/>
      <c r="B15" s="759"/>
      <c r="C15" s="759"/>
      <c r="D15" s="759"/>
      <c r="E15" s="759"/>
      <c r="F15" s="759"/>
      <c r="G15" s="759"/>
      <c r="H15" s="759"/>
      <c r="I15" s="759"/>
      <c r="J15" s="759"/>
      <c r="K15" s="760"/>
    </row>
    <row r="16" spans="1:11" ht="30" customHeight="1" x14ac:dyDescent="0.3">
      <c r="A16" s="761" t="s">
        <v>52</v>
      </c>
      <c r="B16" s="762"/>
      <c r="C16" s="762"/>
      <c r="D16" s="762"/>
      <c r="E16" s="762"/>
      <c r="F16" s="762"/>
      <c r="G16" s="762"/>
      <c r="H16" s="762"/>
      <c r="I16" s="762"/>
      <c r="J16" s="762"/>
      <c r="K16" s="784"/>
    </row>
    <row r="17" spans="1:11" ht="41.25" hidden="1" customHeight="1" x14ac:dyDescent="0.3">
      <c r="A17" s="378">
        <v>6</v>
      </c>
      <c r="B17" s="2221" t="s">
        <v>748</v>
      </c>
      <c r="C17" s="2221"/>
      <c r="D17" s="2222" t="s">
        <v>314</v>
      </c>
      <c r="E17" s="2222"/>
      <c r="F17" s="2222"/>
      <c r="G17" s="2222"/>
      <c r="H17" s="2222"/>
      <c r="I17" s="2222"/>
      <c r="J17" s="2222"/>
      <c r="K17" s="2223"/>
    </row>
    <row r="18" spans="1:11" ht="41.25" customHeight="1" x14ac:dyDescent="0.2">
      <c r="A18" s="368">
        <v>10</v>
      </c>
      <c r="B18" s="2217" t="s">
        <v>18</v>
      </c>
      <c r="C18" s="2217"/>
      <c r="D18" s="2279" t="s">
        <v>178</v>
      </c>
      <c r="E18" s="2280"/>
      <c r="F18" s="2280"/>
      <c r="G18" s="2280"/>
      <c r="H18" s="2280"/>
      <c r="I18" s="2280"/>
      <c r="J18" s="2280"/>
      <c r="K18" s="2281"/>
    </row>
    <row r="19" spans="1:11" ht="40.5" customHeight="1" thickBot="1" x14ac:dyDescent="0.25">
      <c r="A19" s="380">
        <v>11</v>
      </c>
      <c r="B19" s="2224" t="s">
        <v>53</v>
      </c>
      <c r="C19" s="2224"/>
      <c r="D19" s="2282" t="s">
        <v>313</v>
      </c>
      <c r="E19" s="2283"/>
      <c r="F19" s="2283"/>
      <c r="G19" s="2283"/>
      <c r="H19" s="2283"/>
      <c r="I19" s="2283"/>
      <c r="J19" s="2283"/>
      <c r="K19" s="2284"/>
    </row>
    <row r="20" spans="1:11" ht="15" customHeight="1" thickBot="1" x14ac:dyDescent="0.35">
      <c r="A20" s="2155"/>
      <c r="B20" s="2155"/>
      <c r="C20" s="2155"/>
      <c r="D20" s="2155"/>
      <c r="E20" s="2155"/>
      <c r="F20" s="2155"/>
      <c r="G20" s="2155"/>
      <c r="H20" s="2155"/>
      <c r="I20" s="2155"/>
      <c r="J20" s="2155"/>
      <c r="K20" s="2155"/>
    </row>
    <row r="21" spans="1:11" ht="30" customHeight="1" x14ac:dyDescent="0.3">
      <c r="A21" s="382">
        <v>12</v>
      </c>
      <c r="B21" s="2220" t="s">
        <v>43</v>
      </c>
      <c r="C21" s="2220"/>
      <c r="D21" s="2276" t="s">
        <v>92</v>
      </c>
      <c r="E21" s="2277"/>
      <c r="F21" s="2277"/>
      <c r="G21" s="2277"/>
      <c r="H21" s="2277"/>
      <c r="I21" s="2277"/>
      <c r="J21" s="2277"/>
      <c r="K21" s="2278"/>
    </row>
    <row r="22" spans="1:11" ht="30" customHeight="1" x14ac:dyDescent="0.2">
      <c r="A22" s="383">
        <v>13</v>
      </c>
      <c r="B22" s="2217" t="s">
        <v>44</v>
      </c>
      <c r="C22" s="2217"/>
      <c r="D22" s="2273" t="s">
        <v>179</v>
      </c>
      <c r="E22" s="2274"/>
      <c r="F22" s="2274"/>
      <c r="G22" s="2274"/>
      <c r="H22" s="2274"/>
      <c r="I22" s="2274"/>
      <c r="J22" s="2274"/>
      <c r="K22" s="2275"/>
    </row>
    <row r="23" spans="1:11" ht="64.5" customHeight="1" x14ac:dyDescent="0.2">
      <c r="A23" s="383">
        <v>14</v>
      </c>
      <c r="B23" s="2217" t="s">
        <v>2</v>
      </c>
      <c r="C23" s="2217"/>
      <c r="D23" s="2273" t="s">
        <v>180</v>
      </c>
      <c r="E23" s="2274"/>
      <c r="F23" s="2274"/>
      <c r="G23" s="2274"/>
      <c r="H23" s="2274"/>
      <c r="I23" s="2274"/>
      <c r="J23" s="2274"/>
      <c r="K23" s="2275"/>
    </row>
    <row r="24" spans="1:11" ht="81" customHeight="1" x14ac:dyDescent="0.2">
      <c r="A24" s="383">
        <v>15</v>
      </c>
      <c r="B24" s="2217" t="s">
        <v>54</v>
      </c>
      <c r="C24" s="2217"/>
      <c r="D24" s="2273" t="s">
        <v>312</v>
      </c>
      <c r="E24" s="2274"/>
      <c r="F24" s="2274"/>
      <c r="G24" s="2274"/>
      <c r="H24" s="2274"/>
      <c r="I24" s="2274"/>
      <c r="J24" s="2274"/>
      <c r="K24" s="2275"/>
    </row>
    <row r="25" spans="1:11" ht="157.5" customHeight="1" x14ac:dyDescent="0.2">
      <c r="A25" s="383">
        <v>16</v>
      </c>
      <c r="B25" s="2217" t="s">
        <v>120</v>
      </c>
      <c r="C25" s="2217"/>
      <c r="D25" s="2266" t="s">
        <v>749</v>
      </c>
      <c r="E25" s="2267"/>
      <c r="F25" s="2267"/>
      <c r="G25" s="2267"/>
      <c r="H25" s="2267"/>
      <c r="I25" s="2267"/>
      <c r="J25" s="2267"/>
      <c r="K25" s="2268"/>
    </row>
    <row r="26" spans="1:11" ht="342" customHeight="1" x14ac:dyDescent="0.2">
      <c r="A26" s="383">
        <v>17</v>
      </c>
      <c r="B26" s="2197" t="s">
        <v>133</v>
      </c>
      <c r="C26" s="2198"/>
      <c r="D26" s="2266" t="s">
        <v>750</v>
      </c>
      <c r="E26" s="2267"/>
      <c r="F26" s="2267"/>
      <c r="G26" s="2267"/>
      <c r="H26" s="2267"/>
      <c r="I26" s="2267"/>
      <c r="J26" s="2267"/>
      <c r="K26" s="2268"/>
    </row>
    <row r="27" spans="1:11" ht="188.25" customHeight="1" thickBot="1" x14ac:dyDescent="0.25">
      <c r="A27" s="380">
        <v>18</v>
      </c>
      <c r="B27" s="2209" t="s">
        <v>134</v>
      </c>
      <c r="C27" s="2209"/>
      <c r="D27" s="2266" t="s">
        <v>751</v>
      </c>
      <c r="E27" s="2267"/>
      <c r="F27" s="2267"/>
      <c r="G27" s="2267"/>
      <c r="H27" s="2267"/>
      <c r="I27" s="2267"/>
      <c r="J27" s="2267"/>
      <c r="K27" s="2268"/>
    </row>
    <row r="28" spans="1:11" ht="15.75" customHeight="1" thickBot="1" x14ac:dyDescent="0.25">
      <c r="A28" s="2155"/>
      <c r="B28" s="2155"/>
      <c r="C28" s="2155"/>
      <c r="D28" s="2155"/>
      <c r="E28" s="2155"/>
      <c r="F28" s="2155"/>
      <c r="G28" s="2155"/>
      <c r="H28" s="2155"/>
      <c r="I28" s="2155"/>
      <c r="J28" s="2155"/>
      <c r="K28" s="2155"/>
    </row>
    <row r="29" spans="1:11" ht="30" customHeight="1" x14ac:dyDescent="0.2">
      <c r="A29" s="382">
        <v>19</v>
      </c>
      <c r="B29" s="2212" t="s">
        <v>7</v>
      </c>
      <c r="C29" s="2212"/>
      <c r="D29" s="2269" t="s">
        <v>752</v>
      </c>
      <c r="E29" s="2269"/>
      <c r="F29" s="2269"/>
      <c r="G29" s="2269"/>
      <c r="H29" s="2269"/>
      <c r="I29" s="2269"/>
      <c r="J29" s="2269"/>
      <c r="K29" s="2270"/>
    </row>
    <row r="30" spans="1:11" ht="73.5" customHeight="1" x14ac:dyDescent="0.2">
      <c r="A30" s="383">
        <v>20</v>
      </c>
      <c r="B30" s="2213" t="s">
        <v>14</v>
      </c>
      <c r="C30" s="2213"/>
      <c r="D30" s="2271" t="s">
        <v>753</v>
      </c>
      <c r="E30" s="2271"/>
      <c r="F30" s="2271"/>
      <c r="G30" s="2271"/>
      <c r="H30" s="2271"/>
      <c r="I30" s="2271"/>
      <c r="J30" s="2271"/>
      <c r="K30" s="2272"/>
    </row>
    <row r="31" spans="1:11" ht="64.5" customHeight="1" thickBot="1" x14ac:dyDescent="0.25">
      <c r="A31" s="388">
        <v>21</v>
      </c>
      <c r="B31" s="2197" t="s">
        <v>26</v>
      </c>
      <c r="C31" s="2198"/>
      <c r="D31" s="2264" t="s">
        <v>1002</v>
      </c>
      <c r="E31" s="2264"/>
      <c r="F31" s="2264"/>
      <c r="G31" s="2264"/>
      <c r="H31" s="2264"/>
      <c r="I31" s="2264"/>
      <c r="J31" s="2264"/>
      <c r="K31" s="2265"/>
    </row>
    <row r="32" spans="1:11" ht="13.5" thickBot="1" x14ac:dyDescent="0.25">
      <c r="A32" s="2155"/>
      <c r="B32" s="2155"/>
      <c r="C32" s="2155"/>
      <c r="D32" s="2155"/>
      <c r="E32" s="2155"/>
      <c r="F32" s="2155"/>
      <c r="G32" s="2155"/>
      <c r="H32" s="2155"/>
      <c r="I32" s="2155"/>
      <c r="J32" s="2155"/>
      <c r="K32" s="2155"/>
    </row>
    <row r="33" spans="1:11" ht="51.75" customHeight="1" x14ac:dyDescent="0.2">
      <c r="A33" s="390">
        <v>22</v>
      </c>
      <c r="B33" s="2202" t="s">
        <v>55</v>
      </c>
      <c r="C33" s="2202"/>
      <c r="D33" s="2203" t="s">
        <v>141</v>
      </c>
      <c r="E33" s="2203"/>
      <c r="F33" s="2204" t="s">
        <v>404</v>
      </c>
      <c r="G33" s="2205"/>
      <c r="H33" s="2206" t="s">
        <v>109</v>
      </c>
      <c r="I33" s="2207"/>
      <c r="J33" s="2204" t="s">
        <v>322</v>
      </c>
      <c r="K33" s="2208"/>
    </row>
    <row r="34" spans="1:11" ht="40.5" customHeight="1" thickBot="1" x14ac:dyDescent="0.25">
      <c r="A34" s="380">
        <v>23</v>
      </c>
      <c r="B34" s="2192" t="s">
        <v>121</v>
      </c>
      <c r="C34" s="2193"/>
      <c r="D34" s="2261" t="s">
        <v>144</v>
      </c>
      <c r="E34" s="2262"/>
      <c r="F34" s="2262"/>
      <c r="G34" s="2262"/>
      <c r="H34" s="2262"/>
      <c r="I34" s="2262"/>
      <c r="J34" s="2262"/>
      <c r="K34" s="2263"/>
    </row>
    <row r="35" spans="1:11" ht="15" customHeight="1" thickBot="1" x14ac:dyDescent="0.25">
      <c r="A35" s="2155"/>
      <c r="B35" s="2155"/>
      <c r="C35" s="2155"/>
      <c r="D35" s="2155"/>
      <c r="E35" s="2155"/>
      <c r="F35" s="2155"/>
      <c r="G35" s="2155"/>
      <c r="H35" s="2155"/>
      <c r="I35" s="2155"/>
      <c r="J35" s="2155"/>
      <c r="K35" s="2155"/>
    </row>
    <row r="36" spans="1:11" ht="30" customHeight="1" x14ac:dyDescent="0.2">
      <c r="A36" s="2196" t="s">
        <v>29</v>
      </c>
      <c r="B36" s="2180"/>
      <c r="C36" s="2180"/>
      <c r="D36" s="393">
        <v>2017</v>
      </c>
      <c r="E36" s="393">
        <v>2018</v>
      </c>
      <c r="F36" s="393">
        <v>2019</v>
      </c>
      <c r="G36" s="393">
        <v>2020</v>
      </c>
      <c r="H36" s="393">
        <v>2021</v>
      </c>
      <c r="I36" s="393">
        <v>2022</v>
      </c>
      <c r="J36" s="393">
        <v>2023</v>
      </c>
      <c r="K36" s="394" t="s">
        <v>101</v>
      </c>
    </row>
    <row r="37" spans="1:11" ht="45" customHeight="1" x14ac:dyDescent="0.2">
      <c r="A37" s="383">
        <v>24</v>
      </c>
      <c r="B37" s="2213" t="s">
        <v>28</v>
      </c>
      <c r="C37" s="2213"/>
      <c r="D37" s="410">
        <v>1000000</v>
      </c>
      <c r="E37" s="411">
        <v>0</v>
      </c>
      <c r="F37" s="411">
        <v>0</v>
      </c>
      <c r="G37" s="411">
        <v>0</v>
      </c>
      <c r="H37" s="411">
        <v>0</v>
      </c>
      <c r="I37" s="411">
        <v>0</v>
      </c>
      <c r="J37" s="411">
        <v>0</v>
      </c>
      <c r="K37" s="410">
        <v>1000000</v>
      </c>
    </row>
    <row r="38" spans="1:11" ht="45" customHeight="1" x14ac:dyDescent="0.2">
      <c r="A38" s="383">
        <v>25</v>
      </c>
      <c r="B38" s="2213" t="s">
        <v>27</v>
      </c>
      <c r="C38" s="2213"/>
      <c r="D38" s="410">
        <v>1000000</v>
      </c>
      <c r="E38" s="411">
        <v>0</v>
      </c>
      <c r="F38" s="411">
        <v>0</v>
      </c>
      <c r="G38" s="411">
        <v>0</v>
      </c>
      <c r="H38" s="411">
        <v>0</v>
      </c>
      <c r="I38" s="411">
        <v>0</v>
      </c>
      <c r="J38" s="411">
        <v>0</v>
      </c>
      <c r="K38" s="410">
        <v>1000000</v>
      </c>
    </row>
    <row r="39" spans="1:11" ht="45" customHeight="1" x14ac:dyDescent="0.2">
      <c r="A39" s="383">
        <v>26</v>
      </c>
      <c r="B39" s="2213" t="s">
        <v>22</v>
      </c>
      <c r="C39" s="2213"/>
      <c r="D39" s="410">
        <v>850000</v>
      </c>
      <c r="E39" s="411">
        <v>0</v>
      </c>
      <c r="F39" s="411">
        <v>0</v>
      </c>
      <c r="G39" s="411">
        <v>0</v>
      </c>
      <c r="H39" s="411">
        <v>0</v>
      </c>
      <c r="I39" s="411">
        <v>0</v>
      </c>
      <c r="J39" s="411">
        <v>0</v>
      </c>
      <c r="K39" s="410">
        <v>850000</v>
      </c>
    </row>
    <row r="40" spans="1:11" ht="45" customHeight="1" thickBot="1" x14ac:dyDescent="0.25">
      <c r="A40" s="380">
        <v>27</v>
      </c>
      <c r="B40" s="2209" t="s">
        <v>56</v>
      </c>
      <c r="C40" s="2209"/>
      <c r="D40" s="99">
        <f t="shared" ref="D40:K40" si="0">IF(D39=0,"",D39/D38*100)</f>
        <v>85</v>
      </c>
      <c r="E40" s="99" t="str">
        <f t="shared" si="0"/>
        <v/>
      </c>
      <c r="F40" s="99" t="str">
        <f t="shared" si="0"/>
        <v/>
      </c>
      <c r="G40" s="99" t="str">
        <f t="shared" si="0"/>
        <v/>
      </c>
      <c r="H40" s="99" t="str">
        <f t="shared" si="0"/>
        <v/>
      </c>
      <c r="I40" s="99" t="str">
        <f t="shared" si="0"/>
        <v/>
      </c>
      <c r="J40" s="99" t="str">
        <f t="shared" si="0"/>
        <v/>
      </c>
      <c r="K40" s="99">
        <f t="shared" si="0"/>
        <v>85</v>
      </c>
    </row>
    <row r="41" spans="1:11" ht="13.5" thickBot="1" x14ac:dyDescent="0.25">
      <c r="A41" s="2177"/>
      <c r="B41" s="2177"/>
      <c r="C41" s="2177"/>
      <c r="D41" s="2177"/>
      <c r="E41" s="2177"/>
      <c r="F41" s="2177"/>
      <c r="G41" s="2177"/>
      <c r="H41" s="2177"/>
      <c r="I41" s="2177"/>
      <c r="J41" s="2177"/>
      <c r="K41" s="2177"/>
    </row>
    <row r="42" spans="1:11" ht="30" customHeight="1" x14ac:dyDescent="0.2">
      <c r="A42" s="2156">
        <v>28</v>
      </c>
      <c r="B42" s="2180" t="s">
        <v>57</v>
      </c>
      <c r="C42" s="2180"/>
      <c r="D42" s="2180"/>
      <c r="E42" s="2180"/>
      <c r="F42" s="2180"/>
      <c r="G42" s="2180"/>
      <c r="H42" s="2180"/>
      <c r="I42" s="2180"/>
      <c r="J42" s="2180"/>
      <c r="K42" s="2181"/>
    </row>
    <row r="43" spans="1:11" ht="30" customHeight="1" x14ac:dyDescent="0.2">
      <c r="A43" s="2157"/>
      <c r="B43" s="2160" t="s">
        <v>8</v>
      </c>
      <c r="C43" s="2160"/>
      <c r="D43" s="2160" t="s">
        <v>58</v>
      </c>
      <c r="E43" s="2160"/>
      <c r="F43" s="2160"/>
      <c r="G43" s="2160"/>
      <c r="H43" s="2160"/>
      <c r="I43" s="2160"/>
      <c r="J43" s="2160" t="s">
        <v>59</v>
      </c>
      <c r="K43" s="2161"/>
    </row>
    <row r="44" spans="1:11" ht="65.25" customHeight="1" thickBot="1" x14ac:dyDescent="0.25">
      <c r="A44" s="2157"/>
      <c r="B44" s="2255" t="s">
        <v>754</v>
      </c>
      <c r="C44" s="2256"/>
      <c r="D44" s="2257" t="s">
        <v>755</v>
      </c>
      <c r="E44" s="2258"/>
      <c r="F44" s="2258"/>
      <c r="G44" s="2258"/>
      <c r="H44" s="2258"/>
      <c r="I44" s="2259"/>
      <c r="J44" s="2251">
        <v>1000000</v>
      </c>
      <c r="K44" s="2176"/>
    </row>
    <row r="45" spans="1:11" ht="30" hidden="1" customHeight="1" x14ac:dyDescent="0.3">
      <c r="A45" s="2157"/>
      <c r="B45" s="780"/>
      <c r="C45" s="780"/>
      <c r="D45" s="780"/>
      <c r="E45" s="780"/>
      <c r="F45" s="780"/>
      <c r="G45" s="780"/>
      <c r="H45" s="780"/>
      <c r="I45" s="780"/>
      <c r="J45" s="2251"/>
      <c r="K45" s="2176"/>
    </row>
    <row r="46" spans="1:11" ht="30" hidden="1" customHeight="1" x14ac:dyDescent="0.3">
      <c r="A46" s="2157"/>
      <c r="B46" s="780"/>
      <c r="C46" s="780"/>
      <c r="D46" s="780"/>
      <c r="E46" s="780"/>
      <c r="F46" s="780"/>
      <c r="G46" s="780"/>
      <c r="H46" s="780"/>
      <c r="I46" s="780"/>
      <c r="J46" s="2251"/>
      <c r="K46" s="2176"/>
    </row>
    <row r="47" spans="1:11" ht="30" hidden="1" customHeight="1" x14ac:dyDescent="0.3">
      <c r="A47" s="2157"/>
      <c r="B47" s="780"/>
      <c r="C47" s="780"/>
      <c r="D47" s="780"/>
      <c r="E47" s="780"/>
      <c r="F47" s="780"/>
      <c r="G47" s="780"/>
      <c r="H47" s="780"/>
      <c r="I47" s="780"/>
      <c r="J47" s="2251"/>
      <c r="K47" s="2176"/>
    </row>
    <row r="48" spans="1:11" ht="30" hidden="1" customHeight="1" x14ac:dyDescent="0.3">
      <c r="A48" s="2157"/>
      <c r="B48" s="780"/>
      <c r="C48" s="780"/>
      <c r="D48" s="780"/>
      <c r="E48" s="780"/>
      <c r="F48" s="780"/>
      <c r="G48" s="780"/>
      <c r="H48" s="780"/>
      <c r="I48" s="780"/>
      <c r="J48" s="2251"/>
      <c r="K48" s="2176"/>
    </row>
    <row r="49" spans="1:30" ht="30" hidden="1" customHeight="1" x14ac:dyDescent="0.3">
      <c r="A49" s="2157"/>
      <c r="B49" s="780"/>
      <c r="C49" s="780"/>
      <c r="D49" s="780"/>
      <c r="E49" s="780"/>
      <c r="F49" s="780"/>
      <c r="G49" s="780"/>
      <c r="H49" s="780"/>
      <c r="I49" s="780"/>
      <c r="J49" s="2251"/>
      <c r="K49" s="2176"/>
    </row>
    <row r="50" spans="1:30" ht="30" hidden="1" customHeight="1" thickBot="1" x14ac:dyDescent="0.35">
      <c r="A50" s="2179"/>
      <c r="B50" s="878"/>
      <c r="C50" s="878"/>
      <c r="D50" s="878"/>
      <c r="E50" s="878"/>
      <c r="F50" s="878"/>
      <c r="G50" s="878"/>
      <c r="H50" s="878"/>
      <c r="I50" s="878"/>
      <c r="J50" s="2260"/>
      <c r="K50" s="2167"/>
    </row>
    <row r="51" spans="1:30" ht="15" customHeight="1" thickBot="1" x14ac:dyDescent="0.25">
      <c r="A51" s="2155"/>
      <c r="B51" s="2155"/>
      <c r="C51" s="2155"/>
      <c r="D51" s="2155"/>
      <c r="E51" s="2155"/>
      <c r="F51" s="2155"/>
      <c r="G51" s="2155"/>
      <c r="H51" s="2155"/>
      <c r="I51" s="2155"/>
      <c r="J51" s="2155"/>
      <c r="K51" s="2155"/>
    </row>
    <row r="52" spans="1:30" ht="30" customHeight="1" x14ac:dyDescent="0.2">
      <c r="A52" s="2252">
        <v>29</v>
      </c>
      <c r="B52" s="2158" t="s">
        <v>106</v>
      </c>
      <c r="C52" s="2158"/>
      <c r="D52" s="2158"/>
      <c r="E52" s="2158"/>
      <c r="F52" s="2158"/>
      <c r="G52" s="2158"/>
      <c r="H52" s="2158"/>
      <c r="I52" s="2158"/>
      <c r="J52" s="2158"/>
      <c r="K52" s="2159"/>
    </row>
    <row r="53" spans="1:30" ht="42.75" customHeight="1" x14ac:dyDescent="0.2">
      <c r="A53" s="2253"/>
      <c r="B53" s="2160" t="s">
        <v>102</v>
      </c>
      <c r="C53" s="2160"/>
      <c r="D53" s="2160" t="s">
        <v>60</v>
      </c>
      <c r="E53" s="2160"/>
      <c r="F53" s="2160" t="s">
        <v>24</v>
      </c>
      <c r="G53" s="2160"/>
      <c r="H53" s="2160" t="s">
        <v>130</v>
      </c>
      <c r="I53" s="2160"/>
      <c r="J53" s="2160" t="s">
        <v>104</v>
      </c>
      <c r="K53" s="2161"/>
    </row>
    <row r="54" spans="1:30" s="81" customFormat="1" ht="42.75" customHeight="1" x14ac:dyDescent="0.2">
      <c r="A54" s="2253"/>
      <c r="B54" s="2240" t="s">
        <v>181</v>
      </c>
      <c r="C54" s="2241"/>
      <c r="D54" s="2242" t="s">
        <v>182</v>
      </c>
      <c r="E54" s="2243"/>
      <c r="F54" s="2242" t="s">
        <v>183</v>
      </c>
      <c r="G54" s="2243"/>
      <c r="H54" s="2248">
        <v>6000</v>
      </c>
      <c r="I54" s="2249"/>
      <c r="J54" s="2246">
        <v>1090529</v>
      </c>
      <c r="K54" s="2247"/>
      <c r="L54" s="85"/>
      <c r="M54" s="85"/>
      <c r="N54" s="82"/>
      <c r="O54" s="82"/>
      <c r="P54" s="82"/>
      <c r="Q54" s="82"/>
      <c r="R54" s="82"/>
      <c r="S54" s="82"/>
      <c r="T54" s="82"/>
      <c r="U54" s="82"/>
      <c r="V54" s="82"/>
      <c r="W54" s="82"/>
      <c r="X54" s="82"/>
      <c r="Y54" s="82"/>
      <c r="Z54" s="82"/>
      <c r="AA54" s="82"/>
      <c r="AB54" s="82"/>
      <c r="AC54" s="82"/>
      <c r="AD54" s="82"/>
    </row>
    <row r="55" spans="1:30" s="81" customFormat="1" ht="42.75" customHeight="1" x14ac:dyDescent="0.2">
      <c r="A55" s="2253"/>
      <c r="B55" s="2240" t="s">
        <v>184</v>
      </c>
      <c r="C55" s="2241"/>
      <c r="D55" s="2242" t="s">
        <v>185</v>
      </c>
      <c r="E55" s="2243"/>
      <c r="F55" s="2242" t="s">
        <v>186</v>
      </c>
      <c r="G55" s="2243"/>
      <c r="H55" s="2248">
        <v>1</v>
      </c>
      <c r="I55" s="2249"/>
      <c r="J55" s="2246">
        <v>79</v>
      </c>
      <c r="K55" s="2247"/>
      <c r="L55" s="84"/>
      <c r="M55" s="84"/>
      <c r="N55" s="82"/>
      <c r="O55" s="82"/>
      <c r="P55" s="82"/>
      <c r="Q55" s="82"/>
      <c r="R55" s="82"/>
      <c r="S55" s="82"/>
      <c r="T55" s="82"/>
      <c r="U55" s="82"/>
      <c r="V55" s="82"/>
      <c r="W55" s="82"/>
      <c r="X55" s="82"/>
      <c r="Y55" s="82"/>
      <c r="Z55" s="82"/>
      <c r="AA55" s="82"/>
      <c r="AB55" s="82"/>
      <c r="AC55" s="82"/>
      <c r="AD55" s="82"/>
    </row>
    <row r="56" spans="1:30" s="81" customFormat="1" ht="104.25" customHeight="1" x14ac:dyDescent="0.2">
      <c r="A56" s="2253"/>
      <c r="B56" s="2240" t="s">
        <v>309</v>
      </c>
      <c r="C56" s="2241"/>
      <c r="D56" s="2242" t="s">
        <v>185</v>
      </c>
      <c r="E56" s="2243"/>
      <c r="F56" s="2242" t="s">
        <v>186</v>
      </c>
      <c r="G56" s="2243"/>
      <c r="H56" s="2248">
        <v>1</v>
      </c>
      <c r="I56" s="2249"/>
      <c r="J56" s="2246">
        <v>79</v>
      </c>
      <c r="K56" s="2247"/>
      <c r="L56" s="83"/>
      <c r="M56" s="83"/>
      <c r="N56" s="82"/>
      <c r="O56" s="82"/>
      <c r="P56" s="82"/>
      <c r="Q56" s="82"/>
      <c r="R56" s="82"/>
      <c r="S56" s="82"/>
      <c r="T56" s="82"/>
      <c r="U56" s="82"/>
      <c r="V56" s="82"/>
      <c r="W56" s="82"/>
      <c r="X56" s="82"/>
      <c r="Y56" s="82"/>
      <c r="Z56" s="82"/>
      <c r="AA56" s="82"/>
      <c r="AB56" s="82"/>
      <c r="AC56" s="82"/>
      <c r="AD56" s="82"/>
    </row>
    <row r="57" spans="1:30" s="81" customFormat="1" ht="35.25" customHeight="1" x14ac:dyDescent="0.2">
      <c r="A57" s="2253"/>
      <c r="B57" s="2240" t="s">
        <v>194</v>
      </c>
      <c r="C57" s="2241"/>
      <c r="D57" s="2242" t="s">
        <v>185</v>
      </c>
      <c r="E57" s="2243"/>
      <c r="F57" s="2242" t="s">
        <v>187</v>
      </c>
      <c r="G57" s="2243"/>
      <c r="H57" s="2250">
        <v>0</v>
      </c>
      <c r="I57" s="2249"/>
      <c r="J57" s="2246">
        <v>358000000</v>
      </c>
      <c r="K57" s="2247"/>
      <c r="L57" s="82"/>
      <c r="M57" s="82"/>
      <c r="N57" s="82"/>
      <c r="O57" s="82"/>
      <c r="P57" s="82"/>
      <c r="Q57" s="82"/>
      <c r="R57" s="82"/>
      <c r="S57" s="82"/>
      <c r="T57" s="82"/>
      <c r="U57" s="82"/>
      <c r="V57" s="82"/>
      <c r="W57" s="82"/>
      <c r="X57" s="82"/>
      <c r="Y57" s="82"/>
      <c r="Z57" s="82"/>
      <c r="AA57" s="82"/>
      <c r="AB57" s="82"/>
      <c r="AC57" s="82"/>
      <c r="AD57" s="82"/>
    </row>
    <row r="58" spans="1:30" s="81" customFormat="1" ht="36.75" customHeight="1" x14ac:dyDescent="0.2">
      <c r="A58" s="2253"/>
      <c r="B58" s="2240" t="s">
        <v>188</v>
      </c>
      <c r="C58" s="2241"/>
      <c r="D58" s="2242" t="s">
        <v>185</v>
      </c>
      <c r="E58" s="2243"/>
      <c r="F58" s="2242" t="s">
        <v>186</v>
      </c>
      <c r="G58" s="2243"/>
      <c r="H58" s="2248">
        <v>0</v>
      </c>
      <c r="I58" s="2249"/>
      <c r="J58" s="2246">
        <v>20</v>
      </c>
      <c r="K58" s="2247"/>
      <c r="L58" s="82"/>
      <c r="M58" s="82"/>
      <c r="N58" s="82"/>
      <c r="O58" s="82"/>
      <c r="P58" s="82"/>
      <c r="Q58" s="82"/>
      <c r="R58" s="82"/>
      <c r="S58" s="82"/>
      <c r="T58" s="82"/>
      <c r="U58" s="82"/>
      <c r="V58" s="82"/>
      <c r="W58" s="82"/>
      <c r="X58" s="82"/>
      <c r="Y58" s="82"/>
      <c r="Z58" s="82"/>
      <c r="AA58" s="82"/>
      <c r="AB58" s="82"/>
      <c r="AC58" s="82"/>
      <c r="AD58" s="82"/>
    </row>
    <row r="59" spans="1:30" s="81" customFormat="1" ht="38.25" customHeight="1" x14ac:dyDescent="0.2">
      <c r="A59" s="2253"/>
      <c r="B59" s="2240" t="s">
        <v>189</v>
      </c>
      <c r="C59" s="2241"/>
      <c r="D59" s="2242" t="s">
        <v>185</v>
      </c>
      <c r="E59" s="2243"/>
      <c r="F59" s="2242" t="s">
        <v>186</v>
      </c>
      <c r="G59" s="2243"/>
      <c r="H59" s="2248">
        <v>1</v>
      </c>
      <c r="I59" s="2249"/>
      <c r="J59" s="2246">
        <v>34</v>
      </c>
      <c r="K59" s="2247"/>
      <c r="L59" s="82"/>
      <c r="M59" s="82"/>
      <c r="N59" s="82"/>
      <c r="O59" s="82"/>
      <c r="P59" s="82"/>
      <c r="Q59" s="82"/>
      <c r="R59" s="82"/>
      <c r="S59" s="82"/>
      <c r="T59" s="82"/>
      <c r="U59" s="82"/>
      <c r="V59" s="82"/>
      <c r="W59" s="82"/>
      <c r="X59" s="82"/>
      <c r="Y59" s="82"/>
      <c r="Z59" s="82"/>
      <c r="AA59" s="82"/>
      <c r="AB59" s="82"/>
      <c r="AC59" s="82"/>
      <c r="AD59" s="82"/>
    </row>
    <row r="60" spans="1:30" s="81" customFormat="1" ht="42.75" customHeight="1" x14ac:dyDescent="0.2">
      <c r="A60" s="2253"/>
      <c r="B60" s="2240" t="s">
        <v>190</v>
      </c>
      <c r="C60" s="2241"/>
      <c r="D60" s="2242" t="s">
        <v>182</v>
      </c>
      <c r="E60" s="2243"/>
      <c r="F60" s="2242" t="s">
        <v>191</v>
      </c>
      <c r="G60" s="2243"/>
      <c r="H60" s="2244">
        <v>0</v>
      </c>
      <c r="I60" s="2245"/>
      <c r="J60" s="2246" t="s">
        <v>211</v>
      </c>
      <c r="K60" s="2247"/>
      <c r="L60" s="82"/>
      <c r="M60" s="82"/>
      <c r="N60" s="82"/>
      <c r="O60" s="82"/>
      <c r="P60" s="82"/>
      <c r="Q60" s="82"/>
      <c r="R60" s="82"/>
      <c r="S60" s="82"/>
      <c r="T60" s="82"/>
      <c r="U60" s="82"/>
      <c r="V60" s="82"/>
      <c r="W60" s="82"/>
      <c r="X60" s="82"/>
      <c r="Y60" s="82"/>
      <c r="Z60" s="82"/>
      <c r="AA60" s="82"/>
      <c r="AB60" s="82"/>
      <c r="AC60" s="82"/>
      <c r="AD60" s="82"/>
    </row>
    <row r="61" spans="1:30" s="81" customFormat="1" ht="30.75" customHeight="1" x14ac:dyDescent="0.2">
      <c r="A61" s="2253"/>
      <c r="B61" s="2240" t="s">
        <v>192</v>
      </c>
      <c r="C61" s="2241"/>
      <c r="D61" s="2242" t="s">
        <v>182</v>
      </c>
      <c r="E61" s="2243"/>
      <c r="F61" s="2242" t="s">
        <v>191</v>
      </c>
      <c r="G61" s="2243"/>
      <c r="H61" s="2244">
        <v>0</v>
      </c>
      <c r="I61" s="2245"/>
      <c r="J61" s="2246" t="s">
        <v>211</v>
      </c>
      <c r="K61" s="2247"/>
      <c r="L61" s="82"/>
      <c r="M61" s="82"/>
      <c r="N61" s="82"/>
      <c r="O61" s="82"/>
      <c r="P61" s="82"/>
      <c r="Q61" s="82"/>
      <c r="R61" s="82"/>
      <c r="S61" s="82"/>
      <c r="T61" s="82"/>
      <c r="U61" s="82"/>
      <c r="V61" s="82"/>
      <c r="W61" s="82"/>
      <c r="X61" s="82"/>
      <c r="Y61" s="82"/>
      <c r="Z61" s="82"/>
      <c r="AA61" s="82"/>
      <c r="AB61" s="82"/>
      <c r="AC61" s="82"/>
      <c r="AD61" s="82"/>
    </row>
    <row r="62" spans="1:30" s="81" customFormat="1" ht="42.75" customHeight="1" thickBot="1" x14ac:dyDescent="0.25">
      <c r="A62" s="2254"/>
      <c r="B62" s="2240" t="s">
        <v>193</v>
      </c>
      <c r="C62" s="2241"/>
      <c r="D62" s="2242" t="s">
        <v>185</v>
      </c>
      <c r="E62" s="2243"/>
      <c r="F62" s="2242" t="s">
        <v>186</v>
      </c>
      <c r="G62" s="2243"/>
      <c r="H62" s="2244">
        <v>0</v>
      </c>
      <c r="I62" s="2245"/>
      <c r="J62" s="2246" t="s">
        <v>211</v>
      </c>
      <c r="K62" s="2247"/>
      <c r="L62" s="82"/>
      <c r="M62" s="82"/>
      <c r="N62" s="82"/>
      <c r="O62" s="82"/>
      <c r="P62" s="82"/>
      <c r="Q62" s="82"/>
      <c r="R62" s="82"/>
      <c r="S62" s="82"/>
      <c r="T62" s="82"/>
      <c r="U62" s="82"/>
      <c r="V62" s="82"/>
      <c r="W62" s="82"/>
      <c r="X62" s="82"/>
      <c r="Y62" s="82"/>
      <c r="Z62" s="82"/>
      <c r="AA62" s="82"/>
      <c r="AB62" s="82"/>
      <c r="AC62" s="82"/>
      <c r="AD62" s="82"/>
    </row>
    <row r="63" spans="1:30" ht="15" customHeight="1" thickBot="1" x14ac:dyDescent="0.25">
      <c r="A63" s="889"/>
      <c r="B63" s="889"/>
      <c r="C63" s="889"/>
      <c r="D63" s="889"/>
      <c r="E63" s="889"/>
      <c r="F63" s="889"/>
      <c r="G63" s="889"/>
      <c r="H63" s="889"/>
      <c r="I63" s="889"/>
      <c r="J63" s="889"/>
      <c r="K63" s="889"/>
    </row>
    <row r="64" spans="1:30" ht="30" customHeight="1" thickBot="1" x14ac:dyDescent="0.25">
      <c r="A64" s="408">
        <v>30</v>
      </c>
      <c r="B64" s="2152" t="s">
        <v>15</v>
      </c>
      <c r="C64" s="2152"/>
      <c r="D64" s="2153" t="s">
        <v>132</v>
      </c>
      <c r="E64" s="2153"/>
      <c r="F64" s="2153"/>
      <c r="G64" s="2153"/>
      <c r="H64" s="2153"/>
      <c r="I64" s="2153"/>
      <c r="J64" s="2153"/>
      <c r="K64" s="2154"/>
    </row>
    <row r="92" spans="1:1" x14ac:dyDescent="0.2">
      <c r="A92" s="257" t="s">
        <v>504</v>
      </c>
    </row>
    <row r="93" spans="1:1" x14ac:dyDescent="0.2">
      <c r="A93" s="257" t="s">
        <v>116</v>
      </c>
    </row>
    <row r="94" spans="1:1" x14ac:dyDescent="0.2">
      <c r="A94" s="257" t="s">
        <v>505</v>
      </c>
    </row>
    <row r="95" spans="1:1" x14ac:dyDescent="0.2">
      <c r="A95" s="257" t="s">
        <v>506</v>
      </c>
    </row>
    <row r="96" spans="1:1" x14ac:dyDescent="0.2">
      <c r="A96" s="257" t="s">
        <v>507</v>
      </c>
    </row>
    <row r="97" spans="1:1" x14ac:dyDescent="0.2">
      <c r="A97" s="257" t="s">
        <v>508</v>
      </c>
    </row>
    <row r="98" spans="1:1" x14ac:dyDescent="0.2">
      <c r="A98" s="257" t="s">
        <v>509</v>
      </c>
    </row>
    <row r="99" spans="1:1" x14ac:dyDescent="0.2">
      <c r="A99" s="257" t="s">
        <v>510</v>
      </c>
    </row>
    <row r="100" spans="1:1" x14ac:dyDescent="0.2">
      <c r="A100" s="257" t="s">
        <v>511</v>
      </c>
    </row>
    <row r="101" spans="1:1" x14ac:dyDescent="0.2">
      <c r="A101" s="257" t="s">
        <v>512</v>
      </c>
    </row>
    <row r="102" spans="1:1" x14ac:dyDescent="0.2">
      <c r="A102" s="257" t="s">
        <v>513</v>
      </c>
    </row>
    <row r="103" spans="1:1" x14ac:dyDescent="0.2">
      <c r="A103" s="257" t="s">
        <v>514</v>
      </c>
    </row>
    <row r="104" spans="1:1" x14ac:dyDescent="0.2">
      <c r="A104" s="257" t="s">
        <v>515</v>
      </c>
    </row>
    <row r="105" spans="1:1" x14ac:dyDescent="0.2">
      <c r="A105" s="257" t="s">
        <v>516</v>
      </c>
    </row>
    <row r="106" spans="1:1" x14ac:dyDescent="0.2">
      <c r="A106" s="257" t="s">
        <v>517</v>
      </c>
    </row>
    <row r="107" spans="1:1" x14ac:dyDescent="0.2">
      <c r="A107" s="257" t="s">
        <v>518</v>
      </c>
    </row>
    <row r="108" spans="1:1" x14ac:dyDescent="0.2">
      <c r="A108" s="257" t="s">
        <v>519</v>
      </c>
    </row>
    <row r="109" spans="1:1" x14ac:dyDescent="0.2">
      <c r="A109" s="257" t="s">
        <v>520</v>
      </c>
    </row>
    <row r="110" spans="1:1" ht="15" x14ac:dyDescent="0.25">
      <c r="A110" s="175"/>
    </row>
    <row r="111" spans="1:1" ht="15" x14ac:dyDescent="0.25">
      <c r="A111" s="175"/>
    </row>
    <row r="112" spans="1:1" x14ac:dyDescent="0.2">
      <c r="A112" s="258" t="s">
        <v>178</v>
      </c>
    </row>
    <row r="113" spans="1:1" x14ac:dyDescent="0.2">
      <c r="A113" s="258" t="s">
        <v>521</v>
      </c>
    </row>
    <row r="114" spans="1:1" x14ac:dyDescent="0.2">
      <c r="A114" s="258" t="s">
        <v>522</v>
      </c>
    </row>
    <row r="115" spans="1:1" x14ac:dyDescent="0.2">
      <c r="A115" s="258" t="s">
        <v>523</v>
      </c>
    </row>
    <row r="116" spans="1:1" ht="15" x14ac:dyDescent="0.25">
      <c r="A116" s="175"/>
    </row>
    <row r="117" spans="1:1" ht="15" x14ac:dyDescent="0.25">
      <c r="A117" s="175"/>
    </row>
    <row r="118" spans="1:1" x14ac:dyDescent="0.2">
      <c r="A118" s="257" t="s">
        <v>524</v>
      </c>
    </row>
    <row r="119" spans="1:1" x14ac:dyDescent="0.2">
      <c r="A119" s="257" t="s">
        <v>525</v>
      </c>
    </row>
    <row r="120" spans="1:1" x14ac:dyDescent="0.2">
      <c r="A120" s="257" t="s">
        <v>526</v>
      </c>
    </row>
    <row r="121" spans="1:1" x14ac:dyDescent="0.2">
      <c r="A121" s="257" t="s">
        <v>527</v>
      </c>
    </row>
    <row r="122" spans="1:1" x14ac:dyDescent="0.2">
      <c r="A122" s="257" t="s">
        <v>528</v>
      </c>
    </row>
    <row r="123" spans="1:1" x14ac:dyDescent="0.2">
      <c r="A123" s="257" t="s">
        <v>493</v>
      </c>
    </row>
    <row r="124" spans="1:1" x14ac:dyDescent="0.2">
      <c r="A124" s="257" t="s">
        <v>529</v>
      </c>
    </row>
    <row r="125" spans="1:1" x14ac:dyDescent="0.2">
      <c r="A125" s="257" t="s">
        <v>530</v>
      </c>
    </row>
    <row r="126" spans="1:1" x14ac:dyDescent="0.2">
      <c r="A126" s="257" t="s">
        <v>531</v>
      </c>
    </row>
    <row r="127" spans="1:1" x14ac:dyDescent="0.2">
      <c r="A127" s="257" t="s">
        <v>319</v>
      </c>
    </row>
    <row r="128" spans="1:1" x14ac:dyDescent="0.2">
      <c r="A128" s="257" t="s">
        <v>532</v>
      </c>
    </row>
    <row r="129" spans="1:1" x14ac:dyDescent="0.2">
      <c r="A129" s="257" t="s">
        <v>533</v>
      </c>
    </row>
    <row r="130" spans="1:1" x14ac:dyDescent="0.2">
      <c r="A130" s="257" t="s">
        <v>534</v>
      </c>
    </row>
    <row r="131" spans="1:1" x14ac:dyDescent="0.2">
      <c r="A131" s="257" t="s">
        <v>535</v>
      </c>
    </row>
    <row r="132" spans="1:1" x14ac:dyDescent="0.2">
      <c r="A132" s="257" t="s">
        <v>536</v>
      </c>
    </row>
    <row r="133" spans="1:1" x14ac:dyDescent="0.2">
      <c r="A133" s="257" t="s">
        <v>537</v>
      </c>
    </row>
    <row r="134" spans="1:1" x14ac:dyDescent="0.2">
      <c r="A134" s="257" t="s">
        <v>538</v>
      </c>
    </row>
    <row r="135" spans="1:1" x14ac:dyDescent="0.2">
      <c r="A135" s="257" t="s">
        <v>539</v>
      </c>
    </row>
    <row r="136" spans="1:1" x14ac:dyDescent="0.2">
      <c r="A136" s="257" t="s">
        <v>540</v>
      </c>
    </row>
    <row r="137" spans="1:1" x14ac:dyDescent="0.2">
      <c r="A137" s="257" t="s">
        <v>541</v>
      </c>
    </row>
    <row r="138" spans="1:1" x14ac:dyDescent="0.2">
      <c r="A138" s="257" t="s">
        <v>542</v>
      </c>
    </row>
    <row r="139" spans="1:1" x14ac:dyDescent="0.2">
      <c r="A139" s="257" t="s">
        <v>543</v>
      </c>
    </row>
    <row r="140" spans="1:1" x14ac:dyDescent="0.2">
      <c r="A140" s="257" t="s">
        <v>544</v>
      </c>
    </row>
    <row r="141" spans="1:1" x14ac:dyDescent="0.2">
      <c r="A141" s="257" t="s">
        <v>545</v>
      </c>
    </row>
    <row r="142" spans="1:1" x14ac:dyDescent="0.2">
      <c r="A142" s="257" t="s">
        <v>546</v>
      </c>
    </row>
    <row r="143" spans="1:1" x14ac:dyDescent="0.2">
      <c r="A143" s="257" t="s">
        <v>547</v>
      </c>
    </row>
    <row r="144" spans="1:1" x14ac:dyDescent="0.2">
      <c r="A144" s="257" t="s">
        <v>548</v>
      </c>
    </row>
    <row r="145" spans="1:1" x14ac:dyDescent="0.2">
      <c r="A145" s="257" t="s">
        <v>549</v>
      </c>
    </row>
    <row r="146" spans="1:1" x14ac:dyDescent="0.2">
      <c r="A146" s="257" t="s">
        <v>550</v>
      </c>
    </row>
    <row r="147" spans="1:1" x14ac:dyDescent="0.2">
      <c r="A147" s="257" t="s">
        <v>551</v>
      </c>
    </row>
    <row r="148" spans="1:1" x14ac:dyDescent="0.2">
      <c r="A148" s="257" t="s">
        <v>552</v>
      </c>
    </row>
    <row r="149" spans="1:1" x14ac:dyDescent="0.2">
      <c r="A149" s="257" t="s">
        <v>553</v>
      </c>
    </row>
    <row r="150" spans="1:1" x14ac:dyDescent="0.2">
      <c r="A150" s="257" t="s">
        <v>554</v>
      </c>
    </row>
    <row r="151" spans="1:1" x14ac:dyDescent="0.2">
      <c r="A151" s="257" t="s">
        <v>555</v>
      </c>
    </row>
    <row r="152" spans="1:1" x14ac:dyDescent="0.2">
      <c r="A152" s="257" t="s">
        <v>556</v>
      </c>
    </row>
    <row r="153" spans="1:1" x14ac:dyDescent="0.2">
      <c r="A153" s="257" t="s">
        <v>557</v>
      </c>
    </row>
    <row r="154" spans="1:1" x14ac:dyDescent="0.2">
      <c r="A154" s="257" t="s">
        <v>558</v>
      </c>
    </row>
    <row r="155" spans="1:1" ht="15" x14ac:dyDescent="0.25">
      <c r="A155" s="175"/>
    </row>
    <row r="156" spans="1:1" ht="15" x14ac:dyDescent="0.25">
      <c r="A156" s="175"/>
    </row>
    <row r="157" spans="1:1" x14ac:dyDescent="0.2">
      <c r="A157" s="96" t="s">
        <v>92</v>
      </c>
    </row>
    <row r="158" spans="1:1" x14ac:dyDescent="0.2">
      <c r="A158" s="96" t="s">
        <v>93</v>
      </c>
    </row>
    <row r="159" spans="1:1" ht="15" x14ac:dyDescent="0.25">
      <c r="A159" s="175"/>
    </row>
    <row r="160" spans="1:1" ht="15" x14ac:dyDescent="0.25">
      <c r="A160" s="175"/>
    </row>
    <row r="161" spans="1:1" x14ac:dyDescent="0.2">
      <c r="A161" s="96" t="s">
        <v>559</v>
      </c>
    </row>
    <row r="162" spans="1:1" x14ac:dyDescent="0.2">
      <c r="A162" s="96" t="s">
        <v>560</v>
      </c>
    </row>
    <row r="163" spans="1:1" x14ac:dyDescent="0.2">
      <c r="A163" s="96" t="s">
        <v>318</v>
      </c>
    </row>
    <row r="164" spans="1:1" x14ac:dyDescent="0.2">
      <c r="A164" s="96" t="s">
        <v>561</v>
      </c>
    </row>
    <row r="165" spans="1:1" ht="15" x14ac:dyDescent="0.25">
      <c r="A165" s="175"/>
    </row>
    <row r="166" spans="1:1" ht="15" x14ac:dyDescent="0.25">
      <c r="A166" s="175"/>
    </row>
    <row r="167" spans="1:1" x14ac:dyDescent="0.2">
      <c r="A167" s="96" t="s">
        <v>562</v>
      </c>
    </row>
    <row r="168" spans="1:1" x14ac:dyDescent="0.2">
      <c r="A168" s="96" t="s">
        <v>563</v>
      </c>
    </row>
    <row r="169" spans="1:1" x14ac:dyDescent="0.2">
      <c r="A169" s="96" t="s">
        <v>317</v>
      </c>
    </row>
    <row r="170" spans="1:1" x14ac:dyDescent="0.2">
      <c r="A170" s="96" t="s">
        <v>564</v>
      </c>
    </row>
    <row r="171" spans="1:1" x14ac:dyDescent="0.2">
      <c r="A171" s="96" t="s">
        <v>565</v>
      </c>
    </row>
    <row r="172" spans="1:1" x14ac:dyDescent="0.2">
      <c r="A172" s="96" t="s">
        <v>566</v>
      </c>
    </row>
  </sheetData>
  <mergeCells count="154">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J44:K44"/>
    <mergeCell ref="B45:C45"/>
    <mergeCell ref="D45:I45"/>
    <mergeCell ref="J45:K45"/>
    <mergeCell ref="B46:C46"/>
    <mergeCell ref="D46:I46"/>
    <mergeCell ref="J46:K46"/>
    <mergeCell ref="B39:C39"/>
    <mergeCell ref="B40:C40"/>
    <mergeCell ref="A41:K41"/>
    <mergeCell ref="A42:A50"/>
    <mergeCell ref="B42:K42"/>
    <mergeCell ref="B43:C43"/>
    <mergeCell ref="D43:I43"/>
    <mergeCell ref="J43:K43"/>
    <mergeCell ref="B44:C44"/>
    <mergeCell ref="D44:I44"/>
    <mergeCell ref="B49:C49"/>
    <mergeCell ref="D49:I49"/>
    <mergeCell ref="J49:K49"/>
    <mergeCell ref="B50:C50"/>
    <mergeCell ref="D50:I50"/>
    <mergeCell ref="J50:K50"/>
    <mergeCell ref="B47:C47"/>
    <mergeCell ref="D47:I47"/>
    <mergeCell ref="J47:K47"/>
    <mergeCell ref="B48:C48"/>
    <mergeCell ref="D48:I48"/>
    <mergeCell ref="J48:K48"/>
    <mergeCell ref="F54:G54"/>
    <mergeCell ref="H54:I54"/>
    <mergeCell ref="J54:K54"/>
    <mergeCell ref="B55:C55"/>
    <mergeCell ref="D55:E55"/>
    <mergeCell ref="F55:G55"/>
    <mergeCell ref="H55:I55"/>
    <mergeCell ref="J55:K55"/>
    <mergeCell ref="A51:K51"/>
    <mergeCell ref="A52:A62"/>
    <mergeCell ref="B52:K52"/>
    <mergeCell ref="B53:C53"/>
    <mergeCell ref="D53:E53"/>
    <mergeCell ref="F53:G53"/>
    <mergeCell ref="H53:I53"/>
    <mergeCell ref="J53:K53"/>
    <mergeCell ref="B54:C54"/>
    <mergeCell ref="D54:E54"/>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4:C64"/>
    <mergeCell ref="D64:K64"/>
    <mergeCell ref="B62:C62"/>
    <mergeCell ref="D62:E62"/>
    <mergeCell ref="F62:G62"/>
    <mergeCell ref="H62:I62"/>
    <mergeCell ref="J62:K62"/>
    <mergeCell ref="A63:K63"/>
    <mergeCell ref="B60:C60"/>
    <mergeCell ref="D60:E60"/>
    <mergeCell ref="F60:G60"/>
    <mergeCell ref="H60:I60"/>
    <mergeCell ref="J60:K60"/>
    <mergeCell ref="B61:C61"/>
    <mergeCell ref="D61:E61"/>
    <mergeCell ref="F61:G61"/>
    <mergeCell ref="H61:I61"/>
    <mergeCell ref="J61:K61"/>
  </mergeCells>
  <conditionalFormatting sqref="F33:G33 J33:K33">
    <cfRule type="containsText" dxfId="25" priority="6" stopIfTrue="1" operator="containsText" text="wybierz">
      <formula>NOT(ISERROR(SEARCH("wybierz",F33)))</formula>
    </cfRule>
  </conditionalFormatting>
  <conditionalFormatting sqref="D22:D23">
    <cfRule type="containsText" dxfId="24" priority="3" stopIfTrue="1" operator="containsText" text="wybierz">
      <formula>NOT(ISERROR(SEARCH("wybierz",D22)))</formula>
    </cfRule>
  </conditionalFormatting>
  <conditionalFormatting sqref="D25">
    <cfRule type="containsText" dxfId="23" priority="5" stopIfTrue="1" operator="containsText" text="wybierz">
      <formula>NOT(ISERROR(SEARCH("wybierz",D25)))</formula>
    </cfRule>
  </conditionalFormatting>
  <conditionalFormatting sqref="D26">
    <cfRule type="containsText" dxfId="22" priority="4" stopIfTrue="1" operator="containsText" text="wybierz">
      <formula>NOT(ISERROR(SEARCH("wybierz",D26)))</formula>
    </cfRule>
  </conditionalFormatting>
  <conditionalFormatting sqref="D24">
    <cfRule type="containsText" dxfId="21" priority="2" stopIfTrue="1" operator="containsText" text="wybierz">
      <formula>NOT(ISERROR(SEARCH("wybierz",D24)))</formula>
    </cfRule>
  </conditionalFormatting>
  <conditionalFormatting sqref="D27">
    <cfRule type="containsText" dxfId="20" priority="1" stopIfTrue="1" operator="containsText" text="wybierz">
      <formula>NOT(ISERROR(SEARCH("wybierz",D27)))</formula>
    </cfRule>
  </conditionalFormatting>
  <dataValidations count="1">
    <dataValidation allowBlank="1" showInputMessage="1" showErrorMessage="1" prompt="zgodnie z właściwym PO" sqref="E11:E13 F13:K13"/>
  </dataValidations>
  <pageMargins left="0.7" right="0.7" top="0.75" bottom="0.75" header="0.3" footer="0.3"/>
  <pageSetup paperSize="9" scale="75" fitToHeight="0" orientation="portrait" r:id="rId1"/>
  <rowBreaks count="1" manualBreakCount="1">
    <brk id="32"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66"/>
  <sheetViews>
    <sheetView view="pageBreakPreview" topLeftCell="A31" zoomScaleNormal="55" zoomScaleSheetLayoutView="100" workbookViewId="0">
      <selection activeCell="D31" sqref="D31:K31"/>
    </sheetView>
  </sheetViews>
  <sheetFormatPr defaultColWidth="9.140625" defaultRowHeight="12.75" x14ac:dyDescent="0.2"/>
  <cols>
    <col min="1" max="1" width="6.85546875" style="80" customWidth="1"/>
    <col min="2" max="2" width="9.140625" style="80"/>
    <col min="3" max="3" width="18.5703125" style="80" customWidth="1"/>
    <col min="4" max="4" width="9.7109375" style="80" customWidth="1"/>
    <col min="5" max="5" width="12.42578125" style="80" customWidth="1"/>
    <col min="6" max="6" width="8.42578125" style="80" customWidth="1"/>
    <col min="7" max="7" width="8.7109375" style="80" customWidth="1"/>
    <col min="8" max="10" width="9.7109375" style="80" customWidth="1"/>
    <col min="11" max="11" width="12.5703125" style="80" customWidth="1"/>
    <col min="12" max="16384" width="9.140625" style="80"/>
  </cols>
  <sheetData>
    <row r="1" spans="1:11" ht="41.25" customHeight="1" x14ac:dyDescent="0.3">
      <c r="A1" s="2228" t="s">
        <v>50</v>
      </c>
      <c r="B1" s="2229"/>
      <c r="C1" s="2229"/>
      <c r="D1" s="2229"/>
      <c r="E1" s="2229"/>
      <c r="F1" s="2229"/>
      <c r="G1" s="2229"/>
      <c r="H1" s="2229"/>
      <c r="I1" s="2229"/>
      <c r="J1" s="2229"/>
      <c r="K1" s="2230"/>
    </row>
    <row r="2" spans="1:11" ht="30" customHeight="1" thickBot="1" x14ac:dyDescent="0.25">
      <c r="A2" s="364">
        <v>1</v>
      </c>
      <c r="B2" s="754" t="s">
        <v>100</v>
      </c>
      <c r="C2" s="754"/>
      <c r="D2" s="754"/>
      <c r="E2" s="755"/>
      <c r="F2" s="756" t="s">
        <v>971</v>
      </c>
      <c r="G2" s="756"/>
      <c r="H2" s="756"/>
      <c r="I2" s="756"/>
      <c r="J2" s="756"/>
      <c r="K2" s="757"/>
    </row>
    <row r="3" spans="1:11" ht="15" customHeight="1" thickBot="1" x14ac:dyDescent="0.35">
      <c r="A3" s="758"/>
      <c r="B3" s="759"/>
      <c r="C3" s="759"/>
      <c r="D3" s="759"/>
      <c r="E3" s="759"/>
      <c r="F3" s="759"/>
      <c r="G3" s="759"/>
      <c r="H3" s="759"/>
      <c r="I3" s="759"/>
      <c r="J3" s="759"/>
      <c r="K3" s="760"/>
    </row>
    <row r="4" spans="1:11" ht="30" customHeight="1" x14ac:dyDescent="0.25">
      <c r="A4" s="761" t="s">
        <v>4</v>
      </c>
      <c r="B4" s="762"/>
      <c r="C4" s="762"/>
      <c r="D4" s="762"/>
      <c r="E4" s="762"/>
      <c r="F4" s="762"/>
      <c r="G4" s="762"/>
      <c r="H4" s="762"/>
      <c r="I4" s="762"/>
      <c r="J4" s="2233"/>
      <c r="K4" s="2234"/>
    </row>
    <row r="5" spans="1:11" ht="30" customHeight="1" x14ac:dyDescent="0.2">
      <c r="A5" s="368">
        <v>2</v>
      </c>
      <c r="B5" s="765" t="s">
        <v>16</v>
      </c>
      <c r="C5" s="765"/>
      <c r="D5" s="766"/>
      <c r="E5" s="767" t="s">
        <v>769</v>
      </c>
      <c r="F5" s="768"/>
      <c r="G5" s="768"/>
      <c r="H5" s="768"/>
      <c r="I5" s="768"/>
      <c r="J5" s="768"/>
      <c r="K5" s="769"/>
    </row>
    <row r="6" spans="1:11" ht="132.75" customHeight="1" x14ac:dyDescent="0.2">
      <c r="A6" s="770">
        <v>3</v>
      </c>
      <c r="B6" s="772" t="s">
        <v>51</v>
      </c>
      <c r="C6" s="772"/>
      <c r="D6" s="773"/>
      <c r="E6" s="767" t="s">
        <v>779</v>
      </c>
      <c r="F6" s="768"/>
      <c r="G6" s="768"/>
      <c r="H6" s="768"/>
      <c r="I6" s="768"/>
      <c r="J6" s="768"/>
      <c r="K6" s="769"/>
    </row>
    <row r="7" spans="1:11" ht="30" customHeight="1" x14ac:dyDescent="0.2">
      <c r="A7" s="771"/>
      <c r="B7" s="774"/>
      <c r="C7" s="774"/>
      <c r="D7" s="775"/>
      <c r="E7" s="448" t="s">
        <v>108</v>
      </c>
      <c r="F7" s="2298" t="s">
        <v>780</v>
      </c>
      <c r="G7" s="2299"/>
      <c r="H7" s="2300"/>
      <c r="I7" s="448" t="s">
        <v>107</v>
      </c>
      <c r="J7" s="2301" t="s">
        <v>781</v>
      </c>
      <c r="K7" s="2302"/>
    </row>
    <row r="8" spans="1:11" ht="30" customHeight="1" x14ac:dyDescent="0.2">
      <c r="A8" s="770">
        <v>4</v>
      </c>
      <c r="B8" s="772" t="s">
        <v>118</v>
      </c>
      <c r="C8" s="772"/>
      <c r="D8" s="773"/>
      <c r="E8" s="2303" t="s">
        <v>782</v>
      </c>
      <c r="F8" s="2304"/>
      <c r="G8" s="2304"/>
      <c r="H8" s="2304"/>
      <c r="I8" s="2304"/>
      <c r="J8" s="2304"/>
      <c r="K8" s="2305"/>
    </row>
    <row r="9" spans="1:11" ht="30" customHeight="1" x14ac:dyDescent="0.2">
      <c r="A9" s="771"/>
      <c r="B9" s="774"/>
      <c r="C9" s="774"/>
      <c r="D9" s="775"/>
      <c r="E9" s="448" t="s">
        <v>108</v>
      </c>
      <c r="F9" s="2298"/>
      <c r="G9" s="2299"/>
      <c r="H9" s="2300"/>
      <c r="I9" s="448" t="s">
        <v>107</v>
      </c>
      <c r="J9" s="2301"/>
      <c r="K9" s="2302"/>
    </row>
    <row r="10" spans="1:11" ht="30" customHeight="1" x14ac:dyDescent="0.2">
      <c r="A10" s="368">
        <v>5</v>
      </c>
      <c r="B10" s="765" t="s">
        <v>94</v>
      </c>
      <c r="C10" s="765"/>
      <c r="D10" s="766"/>
      <c r="E10" s="1914" t="s">
        <v>116</v>
      </c>
      <c r="F10" s="1915"/>
      <c r="G10" s="1915"/>
      <c r="H10" s="1915"/>
      <c r="I10" s="1915"/>
      <c r="J10" s="1915"/>
      <c r="K10" s="1916"/>
    </row>
    <row r="11" spans="1:11" ht="33" customHeight="1" x14ac:dyDescent="0.2">
      <c r="A11" s="368">
        <v>6</v>
      </c>
      <c r="B11" s="765" t="s">
        <v>96</v>
      </c>
      <c r="C11" s="765"/>
      <c r="D11" s="766"/>
      <c r="E11" s="1847" t="s">
        <v>176</v>
      </c>
      <c r="F11" s="1917"/>
      <c r="G11" s="1917"/>
      <c r="H11" s="1917"/>
      <c r="I11" s="1917"/>
      <c r="J11" s="1917"/>
      <c r="K11" s="1918"/>
    </row>
    <row r="12" spans="1:11" ht="30" customHeight="1" x14ac:dyDescent="0.2">
      <c r="A12" s="368">
        <v>7</v>
      </c>
      <c r="B12" s="765" t="s">
        <v>40</v>
      </c>
      <c r="C12" s="765"/>
      <c r="D12" s="766"/>
      <c r="E12" s="1858" t="s">
        <v>197</v>
      </c>
      <c r="F12" s="1919"/>
      <c r="G12" s="1919"/>
      <c r="H12" s="1919"/>
      <c r="I12" s="1919"/>
      <c r="J12" s="1919"/>
      <c r="K12" s="1920"/>
    </row>
    <row r="13" spans="1:11" ht="30" customHeight="1" x14ac:dyDescent="0.2">
      <c r="A13" s="368">
        <v>8</v>
      </c>
      <c r="B13" s="765" t="s">
        <v>45</v>
      </c>
      <c r="C13" s="765"/>
      <c r="D13" s="766"/>
      <c r="E13" s="1858" t="s">
        <v>847</v>
      </c>
      <c r="F13" s="1919"/>
      <c r="G13" s="1919"/>
      <c r="H13" s="1919"/>
      <c r="I13" s="1919"/>
      <c r="J13" s="1919"/>
      <c r="K13" s="1920"/>
    </row>
    <row r="14" spans="1:11" ht="84.75" customHeight="1" thickBot="1" x14ac:dyDescent="0.25">
      <c r="A14" s="364">
        <v>9</v>
      </c>
      <c r="B14" s="754" t="s">
        <v>31</v>
      </c>
      <c r="C14" s="754"/>
      <c r="D14" s="755"/>
      <c r="E14" s="1704" t="s">
        <v>332</v>
      </c>
      <c r="F14" s="1705"/>
      <c r="G14" s="1705"/>
      <c r="H14" s="1705"/>
      <c r="I14" s="1705"/>
      <c r="J14" s="1705"/>
      <c r="K14" s="1706"/>
    </row>
    <row r="15" spans="1:11" ht="15" customHeight="1" thickBot="1" x14ac:dyDescent="0.35">
      <c r="A15" s="758"/>
      <c r="B15" s="759"/>
      <c r="C15" s="759"/>
      <c r="D15" s="759"/>
      <c r="E15" s="759"/>
      <c r="F15" s="759"/>
      <c r="G15" s="759"/>
      <c r="H15" s="759"/>
      <c r="I15" s="759"/>
      <c r="J15" s="759"/>
      <c r="K15" s="760"/>
    </row>
    <row r="16" spans="1:11" ht="30" customHeight="1" x14ac:dyDescent="0.3">
      <c r="A16" s="761" t="s">
        <v>52</v>
      </c>
      <c r="B16" s="762"/>
      <c r="C16" s="762"/>
      <c r="D16" s="762"/>
      <c r="E16" s="762"/>
      <c r="F16" s="762"/>
      <c r="G16" s="762"/>
      <c r="H16" s="762"/>
      <c r="I16" s="762"/>
      <c r="J16" s="762"/>
      <c r="K16" s="784"/>
    </row>
    <row r="17" spans="1:11" ht="41.25" hidden="1" customHeight="1" x14ac:dyDescent="0.3">
      <c r="A17" s="378">
        <v>6</v>
      </c>
      <c r="B17" s="2221" t="s">
        <v>748</v>
      </c>
      <c r="C17" s="2221"/>
      <c r="D17" s="2222" t="s">
        <v>314</v>
      </c>
      <c r="E17" s="2222"/>
      <c r="F17" s="2222"/>
      <c r="G17" s="2222"/>
      <c r="H17" s="2222"/>
      <c r="I17" s="2222"/>
      <c r="J17" s="2222"/>
      <c r="K17" s="2223"/>
    </row>
    <row r="18" spans="1:11" ht="41.25" customHeight="1" x14ac:dyDescent="0.2">
      <c r="A18" s="368">
        <v>10</v>
      </c>
      <c r="B18" s="2217" t="s">
        <v>18</v>
      </c>
      <c r="C18" s="2217"/>
      <c r="D18" s="2311" t="s">
        <v>178</v>
      </c>
      <c r="E18" s="2312"/>
      <c r="F18" s="2312"/>
      <c r="G18" s="2312"/>
      <c r="H18" s="2312"/>
      <c r="I18" s="2312"/>
      <c r="J18" s="2312"/>
      <c r="K18" s="2313"/>
    </row>
    <row r="19" spans="1:11" ht="40.5" customHeight="1" thickBot="1" x14ac:dyDescent="0.25">
      <c r="A19" s="445">
        <v>11</v>
      </c>
      <c r="B19" s="2224" t="s">
        <v>53</v>
      </c>
      <c r="C19" s="2224"/>
      <c r="D19" s="2314" t="s">
        <v>531</v>
      </c>
      <c r="E19" s="2315"/>
      <c r="F19" s="2315"/>
      <c r="G19" s="2315"/>
      <c r="H19" s="2315"/>
      <c r="I19" s="2315"/>
      <c r="J19" s="2315"/>
      <c r="K19" s="2316"/>
    </row>
    <row r="20" spans="1:11" ht="15" customHeight="1" thickBot="1" x14ac:dyDescent="0.35">
      <c r="A20" s="2155"/>
      <c r="B20" s="2155"/>
      <c r="C20" s="2155"/>
      <c r="D20" s="2155"/>
      <c r="E20" s="2155"/>
      <c r="F20" s="2155"/>
      <c r="G20" s="2155"/>
      <c r="H20" s="2155"/>
      <c r="I20" s="2155"/>
      <c r="J20" s="2155"/>
      <c r="K20" s="2155"/>
    </row>
    <row r="21" spans="1:11" ht="30" customHeight="1" x14ac:dyDescent="0.3">
      <c r="A21" s="442">
        <v>12</v>
      </c>
      <c r="B21" s="2220" t="s">
        <v>43</v>
      </c>
      <c r="C21" s="2220"/>
      <c r="D21" s="2306" t="s">
        <v>92</v>
      </c>
      <c r="E21" s="2306"/>
      <c r="F21" s="2306"/>
      <c r="G21" s="2306"/>
      <c r="H21" s="2306"/>
      <c r="I21" s="2306"/>
      <c r="J21" s="2306"/>
      <c r="K21" s="2307"/>
    </row>
    <row r="22" spans="1:11" ht="30" customHeight="1" x14ac:dyDescent="0.2">
      <c r="A22" s="443">
        <v>13</v>
      </c>
      <c r="B22" s="2217" t="s">
        <v>44</v>
      </c>
      <c r="C22" s="2217"/>
      <c r="D22" s="2308" t="s">
        <v>318</v>
      </c>
      <c r="E22" s="2309"/>
      <c r="F22" s="2309"/>
      <c r="G22" s="2309"/>
      <c r="H22" s="2309"/>
      <c r="I22" s="2309"/>
      <c r="J22" s="2309"/>
      <c r="K22" s="2310"/>
    </row>
    <row r="23" spans="1:11" ht="63" customHeight="1" x14ac:dyDescent="0.2">
      <c r="A23" s="443">
        <v>14</v>
      </c>
      <c r="B23" s="2217" t="s">
        <v>2</v>
      </c>
      <c r="C23" s="2217"/>
      <c r="D23" s="2308" t="s">
        <v>317</v>
      </c>
      <c r="E23" s="2309"/>
      <c r="F23" s="2309"/>
      <c r="G23" s="2309"/>
      <c r="H23" s="2309"/>
      <c r="I23" s="2309"/>
      <c r="J23" s="2309"/>
      <c r="K23" s="2310"/>
    </row>
    <row r="24" spans="1:11" ht="45" customHeight="1" x14ac:dyDescent="0.2">
      <c r="A24" s="443">
        <v>15</v>
      </c>
      <c r="B24" s="2217" t="s">
        <v>54</v>
      </c>
      <c r="C24" s="2217"/>
      <c r="D24" s="2322" t="s">
        <v>873</v>
      </c>
      <c r="E24" s="2322"/>
      <c r="F24" s="2322"/>
      <c r="G24" s="2322"/>
      <c r="H24" s="2322"/>
      <c r="I24" s="2322"/>
      <c r="J24" s="2322"/>
      <c r="K24" s="2323"/>
    </row>
    <row r="25" spans="1:11" ht="273.75" customHeight="1" x14ac:dyDescent="0.2">
      <c r="A25" s="443">
        <v>16</v>
      </c>
      <c r="B25" s="2217" t="s">
        <v>120</v>
      </c>
      <c r="C25" s="2217"/>
      <c r="D25" s="2324" t="s">
        <v>783</v>
      </c>
      <c r="E25" s="2325"/>
      <c r="F25" s="2325"/>
      <c r="G25" s="2325"/>
      <c r="H25" s="2325"/>
      <c r="I25" s="2325"/>
      <c r="J25" s="2325"/>
      <c r="K25" s="2326"/>
    </row>
    <row r="26" spans="1:11" ht="93" customHeight="1" x14ac:dyDescent="0.2">
      <c r="A26" s="443">
        <v>17</v>
      </c>
      <c r="B26" s="2197" t="s">
        <v>133</v>
      </c>
      <c r="C26" s="2198"/>
      <c r="D26" s="2327" t="s">
        <v>784</v>
      </c>
      <c r="E26" s="2328"/>
      <c r="F26" s="2328"/>
      <c r="G26" s="2328"/>
      <c r="H26" s="2328"/>
      <c r="I26" s="2328"/>
      <c r="J26" s="2328"/>
      <c r="K26" s="2329"/>
    </row>
    <row r="27" spans="1:11" ht="168.75" customHeight="1" thickBot="1" x14ac:dyDescent="0.25">
      <c r="A27" s="445">
        <v>18</v>
      </c>
      <c r="B27" s="2209" t="s">
        <v>134</v>
      </c>
      <c r="C27" s="2209"/>
      <c r="D27" s="2317" t="s">
        <v>785</v>
      </c>
      <c r="E27" s="2318"/>
      <c r="F27" s="2318"/>
      <c r="G27" s="2318"/>
      <c r="H27" s="2318"/>
      <c r="I27" s="2318"/>
      <c r="J27" s="2318"/>
      <c r="K27" s="2319"/>
    </row>
    <row r="28" spans="1:11" ht="15.75" customHeight="1" thickBot="1" x14ac:dyDescent="0.35">
      <c r="A28" s="2155"/>
      <c r="B28" s="2155"/>
      <c r="C28" s="2155"/>
      <c r="D28" s="2155"/>
      <c r="E28" s="2155"/>
      <c r="F28" s="2155"/>
      <c r="G28" s="2155"/>
      <c r="H28" s="2155"/>
      <c r="I28" s="2155"/>
      <c r="J28" s="2155"/>
      <c r="K28" s="2155"/>
    </row>
    <row r="29" spans="1:11" ht="315.75" customHeight="1" thickBot="1" x14ac:dyDescent="0.25">
      <c r="A29" s="442">
        <v>19</v>
      </c>
      <c r="B29" s="2212" t="s">
        <v>7</v>
      </c>
      <c r="C29" s="2212"/>
      <c r="D29" s="2320" t="s">
        <v>786</v>
      </c>
      <c r="E29" s="2320"/>
      <c r="F29" s="2320"/>
      <c r="G29" s="2320"/>
      <c r="H29" s="2320"/>
      <c r="I29" s="2320"/>
      <c r="J29" s="2320"/>
      <c r="K29" s="2321"/>
    </row>
    <row r="30" spans="1:11" ht="287.25" customHeight="1" x14ac:dyDescent="0.2">
      <c r="A30" s="443">
        <v>20</v>
      </c>
      <c r="B30" s="2213" t="s">
        <v>14</v>
      </c>
      <c r="C30" s="2213"/>
      <c r="D30" s="2320" t="s">
        <v>787</v>
      </c>
      <c r="E30" s="2320"/>
      <c r="F30" s="2320"/>
      <c r="G30" s="2320"/>
      <c r="H30" s="2320"/>
      <c r="I30" s="2320"/>
      <c r="J30" s="2320"/>
      <c r="K30" s="2321"/>
    </row>
    <row r="31" spans="1:11" ht="90.75" customHeight="1" thickBot="1" x14ac:dyDescent="0.25">
      <c r="A31" s="444">
        <v>21</v>
      </c>
      <c r="B31" s="2197" t="s">
        <v>26</v>
      </c>
      <c r="C31" s="2198"/>
      <c r="D31" s="2332" t="s">
        <v>1003</v>
      </c>
      <c r="E31" s="2332"/>
      <c r="F31" s="2332"/>
      <c r="G31" s="2332"/>
      <c r="H31" s="2332"/>
      <c r="I31" s="2332"/>
      <c r="J31" s="2332"/>
      <c r="K31" s="2333"/>
    </row>
    <row r="32" spans="1:11" ht="14.45" thickBot="1" x14ac:dyDescent="0.35">
      <c r="A32" s="2155"/>
      <c r="B32" s="2155"/>
      <c r="C32" s="2155"/>
      <c r="D32" s="2155"/>
      <c r="E32" s="2155"/>
      <c r="F32" s="2155"/>
      <c r="G32" s="2155"/>
      <c r="H32" s="2155"/>
      <c r="I32" s="2155"/>
      <c r="J32" s="2155"/>
      <c r="K32" s="2155"/>
    </row>
    <row r="33" spans="1:12" ht="60" customHeight="1" x14ac:dyDescent="0.2">
      <c r="A33" s="390">
        <v>22</v>
      </c>
      <c r="B33" s="2202" t="s">
        <v>55</v>
      </c>
      <c r="C33" s="2202"/>
      <c r="D33" s="2203" t="s">
        <v>141</v>
      </c>
      <c r="E33" s="2203"/>
      <c r="F33" s="2205" t="s">
        <v>771</v>
      </c>
      <c r="G33" s="2205"/>
      <c r="H33" s="2206" t="s">
        <v>109</v>
      </c>
      <c r="I33" s="2207"/>
      <c r="J33" s="2205" t="s">
        <v>322</v>
      </c>
      <c r="K33" s="2208"/>
    </row>
    <row r="34" spans="1:12" ht="60" customHeight="1" thickBot="1" x14ac:dyDescent="0.25">
      <c r="A34" s="445">
        <v>23</v>
      </c>
      <c r="B34" s="2192" t="s">
        <v>121</v>
      </c>
      <c r="C34" s="2193"/>
      <c r="D34" s="2330" t="s">
        <v>144</v>
      </c>
      <c r="E34" s="2330"/>
      <c r="F34" s="2330"/>
      <c r="G34" s="2330"/>
      <c r="H34" s="2330"/>
      <c r="I34" s="2330"/>
      <c r="J34" s="2330"/>
      <c r="K34" s="2331"/>
    </row>
    <row r="35" spans="1:12" ht="15" customHeight="1" thickBot="1" x14ac:dyDescent="0.35">
      <c r="A35" s="2155"/>
      <c r="B35" s="2155"/>
      <c r="C35" s="2155"/>
      <c r="D35" s="2155"/>
      <c r="E35" s="2155"/>
      <c r="F35" s="2155"/>
      <c r="G35" s="2155"/>
      <c r="H35" s="2155"/>
      <c r="I35" s="2155"/>
      <c r="J35" s="2155"/>
      <c r="K35" s="2155"/>
    </row>
    <row r="36" spans="1:12" ht="30" customHeight="1" x14ac:dyDescent="0.2">
      <c r="A36" s="2196" t="s">
        <v>29</v>
      </c>
      <c r="B36" s="2180"/>
      <c r="C36" s="2180"/>
      <c r="D36" s="393">
        <v>2016</v>
      </c>
      <c r="E36" s="393">
        <v>2017</v>
      </c>
      <c r="F36" s="393" t="s">
        <v>310</v>
      </c>
      <c r="G36" s="393" t="s">
        <v>310</v>
      </c>
      <c r="H36" s="393" t="s">
        <v>310</v>
      </c>
      <c r="I36" s="393" t="s">
        <v>310</v>
      </c>
      <c r="J36" s="393" t="s">
        <v>310</v>
      </c>
      <c r="K36" s="394" t="s">
        <v>101</v>
      </c>
    </row>
    <row r="37" spans="1:12" ht="45" customHeight="1" x14ac:dyDescent="0.2">
      <c r="A37" s="443">
        <v>24</v>
      </c>
      <c r="B37" s="2213" t="s">
        <v>28</v>
      </c>
      <c r="C37" s="2213"/>
      <c r="D37" s="503">
        <v>0</v>
      </c>
      <c r="E37" s="503">
        <v>9000000</v>
      </c>
      <c r="F37" s="503">
        <v>0</v>
      </c>
      <c r="G37" s="503">
        <v>0</v>
      </c>
      <c r="H37" s="503">
        <v>0</v>
      </c>
      <c r="I37" s="503">
        <v>0</v>
      </c>
      <c r="J37" s="503">
        <v>0</v>
      </c>
      <c r="K37" s="503">
        <f>E37</f>
        <v>9000000</v>
      </c>
    </row>
    <row r="38" spans="1:12" ht="45" customHeight="1" x14ac:dyDescent="0.3">
      <c r="A38" s="443">
        <v>25</v>
      </c>
      <c r="B38" s="2213" t="s">
        <v>27</v>
      </c>
      <c r="C38" s="2213"/>
      <c r="D38" s="503">
        <v>0</v>
      </c>
      <c r="E38" s="503">
        <v>9000000</v>
      </c>
      <c r="F38" s="503">
        <v>0</v>
      </c>
      <c r="G38" s="503">
        <v>0</v>
      </c>
      <c r="H38" s="503">
        <v>0</v>
      </c>
      <c r="I38" s="503">
        <v>0</v>
      </c>
      <c r="J38" s="503">
        <v>0</v>
      </c>
      <c r="K38" s="503">
        <f t="shared" ref="K38:K39" si="0">E38</f>
        <v>9000000</v>
      </c>
    </row>
    <row r="39" spans="1:12" ht="45" customHeight="1" x14ac:dyDescent="0.3">
      <c r="A39" s="443">
        <v>26</v>
      </c>
      <c r="B39" s="2213" t="s">
        <v>22</v>
      </c>
      <c r="C39" s="2213"/>
      <c r="D39" s="503">
        <f>0.85*D38</f>
        <v>0</v>
      </c>
      <c r="E39" s="503">
        <f>0.85*E38</f>
        <v>7650000</v>
      </c>
      <c r="F39" s="503">
        <v>0</v>
      </c>
      <c r="G39" s="503">
        <v>0</v>
      </c>
      <c r="H39" s="503">
        <v>0</v>
      </c>
      <c r="I39" s="503">
        <v>0</v>
      </c>
      <c r="J39" s="503">
        <v>0</v>
      </c>
      <c r="K39" s="503">
        <f t="shared" si="0"/>
        <v>7650000</v>
      </c>
    </row>
    <row r="40" spans="1:12" ht="45" customHeight="1" thickBot="1" x14ac:dyDescent="0.35">
      <c r="A40" s="445">
        <v>27</v>
      </c>
      <c r="B40" s="2209" t="s">
        <v>56</v>
      </c>
      <c r="C40" s="2209"/>
      <c r="D40" s="99" t="str">
        <f>IF(D39=0,"",D39/D38*100)</f>
        <v/>
      </c>
      <c r="E40" s="99">
        <f t="shared" ref="E40:K40" si="1">IF(E39=0,"",E39/E38*100)</f>
        <v>85</v>
      </c>
      <c r="F40" s="99" t="str">
        <f t="shared" si="1"/>
        <v/>
      </c>
      <c r="G40" s="99" t="str">
        <f t="shared" si="1"/>
        <v/>
      </c>
      <c r="H40" s="99" t="str">
        <f t="shared" si="1"/>
        <v/>
      </c>
      <c r="I40" s="99" t="str">
        <f t="shared" si="1"/>
        <v/>
      </c>
      <c r="J40" s="99" t="str">
        <f t="shared" si="1"/>
        <v/>
      </c>
      <c r="K40" s="99">
        <f t="shared" si="1"/>
        <v>85</v>
      </c>
    </row>
    <row r="41" spans="1:12" ht="14.45" thickBot="1" x14ac:dyDescent="0.35">
      <c r="A41" s="2177"/>
      <c r="B41" s="2177"/>
      <c r="C41" s="2177"/>
      <c r="D41" s="2177"/>
      <c r="E41" s="2177"/>
      <c r="F41" s="2177"/>
      <c r="G41" s="2177"/>
      <c r="H41" s="2177"/>
      <c r="I41" s="2177"/>
      <c r="J41" s="2177"/>
      <c r="K41" s="2177"/>
    </row>
    <row r="42" spans="1:12" ht="30" customHeight="1" x14ac:dyDescent="0.2">
      <c r="A42" s="2156">
        <v>28</v>
      </c>
      <c r="B42" s="2180" t="s">
        <v>57</v>
      </c>
      <c r="C42" s="2180"/>
      <c r="D42" s="2180"/>
      <c r="E42" s="2180"/>
      <c r="F42" s="2180"/>
      <c r="G42" s="2180"/>
      <c r="H42" s="2180"/>
      <c r="I42" s="2180"/>
      <c r="J42" s="2180"/>
      <c r="K42" s="2181"/>
    </row>
    <row r="43" spans="1:12" ht="30" customHeight="1" x14ac:dyDescent="0.2">
      <c r="A43" s="2157"/>
      <c r="B43" s="2160" t="s">
        <v>8</v>
      </c>
      <c r="C43" s="2160"/>
      <c r="D43" s="2160" t="s">
        <v>58</v>
      </c>
      <c r="E43" s="2160"/>
      <c r="F43" s="2160"/>
      <c r="G43" s="2160"/>
      <c r="H43" s="2160"/>
      <c r="I43" s="2160"/>
      <c r="J43" s="2160" t="s">
        <v>59</v>
      </c>
      <c r="K43" s="2161"/>
    </row>
    <row r="44" spans="1:12" ht="201" customHeight="1" thickBot="1" x14ac:dyDescent="0.25">
      <c r="A44" s="2157"/>
      <c r="B44" s="2334" t="s">
        <v>696</v>
      </c>
      <c r="C44" s="2335"/>
      <c r="D44" s="2336" t="s">
        <v>788</v>
      </c>
      <c r="E44" s="2337"/>
      <c r="F44" s="2337"/>
      <c r="G44" s="2337"/>
      <c r="H44" s="2337"/>
      <c r="I44" s="2338"/>
      <c r="J44" s="2339">
        <v>9000000</v>
      </c>
      <c r="K44" s="2176"/>
    </row>
    <row r="45" spans="1:12" ht="15" customHeight="1" thickBot="1" x14ac:dyDescent="0.25">
      <c r="A45" s="2155"/>
      <c r="B45" s="2155"/>
      <c r="C45" s="2155"/>
      <c r="D45" s="2155"/>
      <c r="E45" s="2155"/>
      <c r="F45" s="2155"/>
      <c r="G45" s="2155"/>
      <c r="H45" s="2155"/>
      <c r="I45" s="2155"/>
      <c r="J45" s="2155"/>
      <c r="K45" s="2155"/>
      <c r="L45" s="351"/>
    </row>
    <row r="46" spans="1:12" ht="30" customHeight="1" x14ac:dyDescent="0.2">
      <c r="A46" s="2156">
        <v>29</v>
      </c>
      <c r="B46" s="2158" t="s">
        <v>106</v>
      </c>
      <c r="C46" s="2158"/>
      <c r="D46" s="2158"/>
      <c r="E46" s="2158"/>
      <c r="F46" s="2158"/>
      <c r="G46" s="2158"/>
      <c r="H46" s="2158"/>
      <c r="I46" s="2158"/>
      <c r="J46" s="2158"/>
      <c r="K46" s="2159"/>
    </row>
    <row r="47" spans="1:12" ht="42.75" customHeight="1" x14ac:dyDescent="0.2">
      <c r="A47" s="2157"/>
      <c r="B47" s="2160" t="s">
        <v>102</v>
      </c>
      <c r="C47" s="2160"/>
      <c r="D47" s="2160" t="s">
        <v>60</v>
      </c>
      <c r="E47" s="2160"/>
      <c r="F47" s="2160" t="s">
        <v>24</v>
      </c>
      <c r="G47" s="2160"/>
      <c r="H47" s="2160" t="s">
        <v>130</v>
      </c>
      <c r="I47" s="2160"/>
      <c r="J47" s="2160" t="s">
        <v>104</v>
      </c>
      <c r="K47" s="2161"/>
    </row>
    <row r="48" spans="1:12" ht="118.5" customHeight="1" x14ac:dyDescent="0.2">
      <c r="A48" s="2178"/>
      <c r="B48" s="2340" t="s">
        <v>789</v>
      </c>
      <c r="C48" s="2341"/>
      <c r="D48" s="2342" t="s">
        <v>185</v>
      </c>
      <c r="E48" s="2343"/>
      <c r="F48" s="2344" t="s">
        <v>186</v>
      </c>
      <c r="G48" s="2345"/>
      <c r="H48" s="887">
        <v>1</v>
      </c>
      <c r="I48" s="887"/>
      <c r="J48" s="2346">
        <v>79</v>
      </c>
      <c r="K48" s="2347"/>
    </row>
    <row r="49" spans="1:11" ht="51.75" customHeight="1" x14ac:dyDescent="0.2">
      <c r="A49" s="2178"/>
      <c r="B49" s="2340" t="s">
        <v>184</v>
      </c>
      <c r="C49" s="2341"/>
      <c r="D49" s="2342" t="s">
        <v>185</v>
      </c>
      <c r="E49" s="2343"/>
      <c r="F49" s="2344" t="s">
        <v>186</v>
      </c>
      <c r="G49" s="2345"/>
      <c r="H49" s="887">
        <v>1</v>
      </c>
      <c r="I49" s="887"/>
      <c r="J49" s="2346">
        <v>79</v>
      </c>
      <c r="K49" s="2347"/>
    </row>
    <row r="50" spans="1:11" ht="51.75" customHeight="1" x14ac:dyDescent="0.2">
      <c r="A50" s="2178"/>
      <c r="B50" s="2348" t="s">
        <v>790</v>
      </c>
      <c r="C50" s="2349"/>
      <c r="D50" s="2342" t="s">
        <v>185</v>
      </c>
      <c r="E50" s="2343"/>
      <c r="F50" s="2344" t="s">
        <v>187</v>
      </c>
      <c r="G50" s="2345"/>
      <c r="H50" s="887">
        <v>9000000</v>
      </c>
      <c r="I50" s="887"/>
      <c r="J50" s="2350">
        <v>358000000</v>
      </c>
      <c r="K50" s="2351"/>
    </row>
    <row r="51" spans="1:11" ht="60.75" customHeight="1" x14ac:dyDescent="0.2">
      <c r="A51" s="2178"/>
      <c r="B51" s="2352" t="s">
        <v>188</v>
      </c>
      <c r="C51" s="2353"/>
      <c r="D51" s="2354" t="s">
        <v>185</v>
      </c>
      <c r="E51" s="2355"/>
      <c r="F51" s="2354" t="s">
        <v>186</v>
      </c>
      <c r="G51" s="2355"/>
      <c r="H51" s="887">
        <v>0</v>
      </c>
      <c r="I51" s="887"/>
      <c r="J51" s="2346">
        <v>20</v>
      </c>
      <c r="K51" s="2347"/>
    </row>
    <row r="52" spans="1:11" ht="60.75" customHeight="1" x14ac:dyDescent="0.2">
      <c r="A52" s="2178"/>
      <c r="B52" s="2352" t="s">
        <v>189</v>
      </c>
      <c r="C52" s="2353"/>
      <c r="D52" s="2354" t="s">
        <v>185</v>
      </c>
      <c r="E52" s="2355"/>
      <c r="F52" s="2354" t="s">
        <v>186</v>
      </c>
      <c r="G52" s="2355"/>
      <c r="H52" s="887">
        <v>0</v>
      </c>
      <c r="I52" s="887"/>
      <c r="J52" s="2346">
        <v>34</v>
      </c>
      <c r="K52" s="2347"/>
    </row>
    <row r="53" spans="1:11" ht="48.75" customHeight="1" x14ac:dyDescent="0.2">
      <c r="A53" s="2178"/>
      <c r="B53" s="2340" t="s">
        <v>181</v>
      </c>
      <c r="C53" s="2341"/>
      <c r="D53" s="2342" t="s">
        <v>182</v>
      </c>
      <c r="E53" s="2343"/>
      <c r="F53" s="2344" t="s">
        <v>183</v>
      </c>
      <c r="G53" s="2345"/>
      <c r="H53" s="887">
        <v>38925</v>
      </c>
      <c r="I53" s="887"/>
      <c r="J53" s="2350">
        <v>1090529</v>
      </c>
      <c r="K53" s="2351"/>
    </row>
    <row r="54" spans="1:11" ht="51.75" customHeight="1" x14ac:dyDescent="0.2">
      <c r="A54" s="2178"/>
      <c r="B54" s="1005" t="s">
        <v>190</v>
      </c>
      <c r="C54" s="1006"/>
      <c r="D54" s="1001" t="s">
        <v>182</v>
      </c>
      <c r="E54" s="1002"/>
      <c r="F54" s="1001" t="s">
        <v>191</v>
      </c>
      <c r="G54" s="1002"/>
      <c r="H54" s="887">
        <v>0</v>
      </c>
      <c r="I54" s="887"/>
      <c r="J54" s="2346"/>
      <c r="K54" s="2347"/>
    </row>
    <row r="55" spans="1:11" ht="51.75" customHeight="1" x14ac:dyDescent="0.2">
      <c r="A55" s="2178"/>
      <c r="B55" s="1005" t="s">
        <v>192</v>
      </c>
      <c r="C55" s="1006"/>
      <c r="D55" s="1001" t="s">
        <v>182</v>
      </c>
      <c r="E55" s="1002"/>
      <c r="F55" s="1001" t="s">
        <v>191</v>
      </c>
      <c r="G55" s="1002"/>
      <c r="H55" s="887">
        <v>0</v>
      </c>
      <c r="I55" s="887"/>
      <c r="J55" s="2346"/>
      <c r="K55" s="2347"/>
    </row>
    <row r="56" spans="1:11" ht="60" customHeight="1" thickBot="1" x14ac:dyDescent="0.25">
      <c r="A56" s="2178"/>
      <c r="B56" s="1005" t="s">
        <v>193</v>
      </c>
      <c r="C56" s="1006"/>
      <c r="D56" s="2342" t="s">
        <v>185</v>
      </c>
      <c r="E56" s="2343"/>
      <c r="F56" s="2344" t="s">
        <v>186</v>
      </c>
      <c r="G56" s="2345"/>
      <c r="H56" s="887">
        <v>0</v>
      </c>
      <c r="I56" s="887"/>
      <c r="J56" s="2346"/>
      <c r="K56" s="2347"/>
    </row>
    <row r="57" spans="1:11" ht="15" customHeight="1" thickBot="1" x14ac:dyDescent="0.25">
      <c r="A57" s="889"/>
      <c r="B57" s="889"/>
      <c r="C57" s="889"/>
      <c r="D57" s="889"/>
      <c r="E57" s="889"/>
      <c r="F57" s="889"/>
      <c r="G57" s="889"/>
      <c r="H57" s="889"/>
      <c r="I57" s="889"/>
      <c r="J57" s="889"/>
      <c r="K57" s="889"/>
    </row>
    <row r="58" spans="1:11" ht="30" customHeight="1" thickBot="1" x14ac:dyDescent="0.25">
      <c r="A58" s="408">
        <v>30</v>
      </c>
      <c r="B58" s="2152" t="s">
        <v>15</v>
      </c>
      <c r="C58" s="2152"/>
      <c r="D58" s="2153" t="s">
        <v>132</v>
      </c>
      <c r="E58" s="2153"/>
      <c r="F58" s="2153"/>
      <c r="G58" s="2153"/>
      <c r="H58" s="2153"/>
      <c r="I58" s="2153"/>
      <c r="J58" s="2153"/>
      <c r="K58" s="2154"/>
    </row>
    <row r="86" spans="1:1" x14ac:dyDescent="0.2">
      <c r="A86" s="257" t="s">
        <v>504</v>
      </c>
    </row>
    <row r="87" spans="1:1" x14ac:dyDescent="0.2">
      <c r="A87" s="257" t="s">
        <v>116</v>
      </c>
    </row>
    <row r="88" spans="1:1" x14ac:dyDescent="0.2">
      <c r="A88" s="257" t="s">
        <v>505</v>
      </c>
    </row>
    <row r="89" spans="1:1" x14ac:dyDescent="0.2">
      <c r="A89" s="257" t="s">
        <v>506</v>
      </c>
    </row>
    <row r="90" spans="1:1" x14ac:dyDescent="0.2">
      <c r="A90" s="257" t="s">
        <v>507</v>
      </c>
    </row>
    <row r="91" spans="1:1" x14ac:dyDescent="0.2">
      <c r="A91" s="257" t="s">
        <v>508</v>
      </c>
    </row>
    <row r="92" spans="1:1" x14ac:dyDescent="0.2">
      <c r="A92" s="257" t="s">
        <v>509</v>
      </c>
    </row>
    <row r="93" spans="1:1" x14ac:dyDescent="0.2">
      <c r="A93" s="257" t="s">
        <v>510</v>
      </c>
    </row>
    <row r="94" spans="1:1" x14ac:dyDescent="0.2">
      <c r="A94" s="257" t="s">
        <v>511</v>
      </c>
    </row>
    <row r="95" spans="1:1" x14ac:dyDescent="0.2">
      <c r="A95" s="257" t="s">
        <v>512</v>
      </c>
    </row>
    <row r="96" spans="1:1" x14ac:dyDescent="0.2">
      <c r="A96" s="257" t="s">
        <v>513</v>
      </c>
    </row>
    <row r="97" spans="1:1" x14ac:dyDescent="0.2">
      <c r="A97" s="257" t="s">
        <v>514</v>
      </c>
    </row>
    <row r="98" spans="1:1" x14ac:dyDescent="0.2">
      <c r="A98" s="257" t="s">
        <v>515</v>
      </c>
    </row>
    <row r="99" spans="1:1" x14ac:dyDescent="0.2">
      <c r="A99" s="257" t="s">
        <v>516</v>
      </c>
    </row>
    <row r="100" spans="1:1" x14ac:dyDescent="0.2">
      <c r="A100" s="257" t="s">
        <v>517</v>
      </c>
    </row>
    <row r="101" spans="1:1" x14ac:dyDescent="0.2">
      <c r="A101" s="257" t="s">
        <v>518</v>
      </c>
    </row>
    <row r="102" spans="1:1" x14ac:dyDescent="0.2">
      <c r="A102" s="257" t="s">
        <v>519</v>
      </c>
    </row>
    <row r="103" spans="1:1" x14ac:dyDescent="0.2">
      <c r="A103" s="257" t="s">
        <v>520</v>
      </c>
    </row>
    <row r="104" spans="1:1" ht="15" x14ac:dyDescent="0.25">
      <c r="A104"/>
    </row>
    <row r="105" spans="1:1" ht="15" x14ac:dyDescent="0.25">
      <c r="A105"/>
    </row>
    <row r="106" spans="1:1" x14ac:dyDescent="0.2">
      <c r="A106" s="258" t="s">
        <v>178</v>
      </c>
    </row>
    <row r="107" spans="1:1" x14ac:dyDescent="0.2">
      <c r="A107" s="258" t="s">
        <v>521</v>
      </c>
    </row>
    <row r="108" spans="1:1" x14ac:dyDescent="0.2">
      <c r="A108" s="258" t="s">
        <v>522</v>
      </c>
    </row>
    <row r="109" spans="1:1" x14ac:dyDescent="0.2">
      <c r="A109" s="258" t="s">
        <v>523</v>
      </c>
    </row>
    <row r="110" spans="1:1" ht="15" x14ac:dyDescent="0.25">
      <c r="A110"/>
    </row>
    <row r="111" spans="1:1" ht="15" x14ac:dyDescent="0.25">
      <c r="A111"/>
    </row>
    <row r="112" spans="1:1" x14ac:dyDescent="0.2">
      <c r="A112" s="257" t="s">
        <v>524</v>
      </c>
    </row>
    <row r="113" spans="1:1" x14ac:dyDescent="0.2">
      <c r="A113" s="257" t="s">
        <v>525</v>
      </c>
    </row>
    <row r="114" spans="1:1" x14ac:dyDescent="0.2">
      <c r="A114" s="257" t="s">
        <v>526</v>
      </c>
    </row>
    <row r="115" spans="1:1" x14ac:dyDescent="0.2">
      <c r="A115" s="257" t="s">
        <v>527</v>
      </c>
    </row>
    <row r="116" spans="1:1" x14ac:dyDescent="0.2">
      <c r="A116" s="257" t="s">
        <v>528</v>
      </c>
    </row>
    <row r="117" spans="1:1" x14ac:dyDescent="0.2">
      <c r="A117" s="257" t="s">
        <v>493</v>
      </c>
    </row>
    <row r="118" spans="1:1" x14ac:dyDescent="0.2">
      <c r="A118" s="257" t="s">
        <v>529</v>
      </c>
    </row>
    <row r="119" spans="1:1" x14ac:dyDescent="0.2">
      <c r="A119" s="257" t="s">
        <v>530</v>
      </c>
    </row>
    <row r="120" spans="1:1" x14ac:dyDescent="0.2">
      <c r="A120" s="257" t="s">
        <v>531</v>
      </c>
    </row>
    <row r="121" spans="1:1" x14ac:dyDescent="0.2">
      <c r="A121" s="257" t="s">
        <v>319</v>
      </c>
    </row>
    <row r="122" spans="1:1" x14ac:dyDescent="0.2">
      <c r="A122" s="257" t="s">
        <v>532</v>
      </c>
    </row>
    <row r="123" spans="1:1" x14ac:dyDescent="0.2">
      <c r="A123" s="257" t="s">
        <v>533</v>
      </c>
    </row>
    <row r="124" spans="1:1" x14ac:dyDescent="0.2">
      <c r="A124" s="257" t="s">
        <v>534</v>
      </c>
    </row>
    <row r="125" spans="1:1" x14ac:dyDescent="0.2">
      <c r="A125" s="257" t="s">
        <v>535</v>
      </c>
    </row>
    <row r="126" spans="1:1" x14ac:dyDescent="0.2">
      <c r="A126" s="257" t="s">
        <v>536</v>
      </c>
    </row>
    <row r="127" spans="1:1" x14ac:dyDescent="0.2">
      <c r="A127" s="257" t="s">
        <v>537</v>
      </c>
    </row>
    <row r="128" spans="1:1" x14ac:dyDescent="0.2">
      <c r="A128" s="257" t="s">
        <v>538</v>
      </c>
    </row>
    <row r="129" spans="1:1" x14ac:dyDescent="0.2">
      <c r="A129" s="257" t="s">
        <v>539</v>
      </c>
    </row>
    <row r="130" spans="1:1" x14ac:dyDescent="0.2">
      <c r="A130" s="257" t="s">
        <v>540</v>
      </c>
    </row>
    <row r="131" spans="1:1" x14ac:dyDescent="0.2">
      <c r="A131" s="257" t="s">
        <v>541</v>
      </c>
    </row>
    <row r="132" spans="1:1" x14ac:dyDescent="0.2">
      <c r="A132" s="257" t="s">
        <v>542</v>
      </c>
    </row>
    <row r="133" spans="1:1" x14ac:dyDescent="0.2">
      <c r="A133" s="257" t="s">
        <v>543</v>
      </c>
    </row>
    <row r="134" spans="1:1" x14ac:dyDescent="0.2">
      <c r="A134" s="257" t="s">
        <v>544</v>
      </c>
    </row>
    <row r="135" spans="1:1" x14ac:dyDescent="0.2">
      <c r="A135" s="257" t="s">
        <v>545</v>
      </c>
    </row>
    <row r="136" spans="1:1" x14ac:dyDescent="0.2">
      <c r="A136" s="257" t="s">
        <v>546</v>
      </c>
    </row>
    <row r="137" spans="1:1" x14ac:dyDescent="0.2">
      <c r="A137" s="257" t="s">
        <v>547</v>
      </c>
    </row>
    <row r="138" spans="1:1" x14ac:dyDescent="0.2">
      <c r="A138" s="257" t="s">
        <v>548</v>
      </c>
    </row>
    <row r="139" spans="1:1" x14ac:dyDescent="0.2">
      <c r="A139" s="257" t="s">
        <v>549</v>
      </c>
    </row>
    <row r="140" spans="1:1" x14ac:dyDescent="0.2">
      <c r="A140" s="257" t="s">
        <v>550</v>
      </c>
    </row>
    <row r="141" spans="1:1" x14ac:dyDescent="0.2">
      <c r="A141" s="257" t="s">
        <v>551</v>
      </c>
    </row>
    <row r="142" spans="1:1" x14ac:dyDescent="0.2">
      <c r="A142" s="257" t="s">
        <v>552</v>
      </c>
    </row>
    <row r="143" spans="1:1" x14ac:dyDescent="0.2">
      <c r="A143" s="257" t="s">
        <v>553</v>
      </c>
    </row>
    <row r="144" spans="1:1" x14ac:dyDescent="0.2">
      <c r="A144" s="257" t="s">
        <v>554</v>
      </c>
    </row>
    <row r="145" spans="1:1" x14ac:dyDescent="0.2">
      <c r="A145" s="257" t="s">
        <v>555</v>
      </c>
    </row>
    <row r="146" spans="1:1" x14ac:dyDescent="0.2">
      <c r="A146" s="257" t="s">
        <v>556</v>
      </c>
    </row>
    <row r="147" spans="1:1" x14ac:dyDescent="0.2">
      <c r="A147" s="257" t="s">
        <v>557</v>
      </c>
    </row>
    <row r="148" spans="1:1" x14ac:dyDescent="0.2">
      <c r="A148" s="257" t="s">
        <v>558</v>
      </c>
    </row>
    <row r="149" spans="1:1" ht="15" x14ac:dyDescent="0.25">
      <c r="A149"/>
    </row>
    <row r="150" spans="1:1" ht="15" x14ac:dyDescent="0.25">
      <c r="A150"/>
    </row>
    <row r="151" spans="1:1" x14ac:dyDescent="0.2">
      <c r="A151" s="1" t="s">
        <v>92</v>
      </c>
    </row>
    <row r="152" spans="1:1" x14ac:dyDescent="0.2">
      <c r="A152" s="1" t="s">
        <v>93</v>
      </c>
    </row>
    <row r="153" spans="1:1" ht="15" x14ac:dyDescent="0.25">
      <c r="A153"/>
    </row>
    <row r="154" spans="1:1" ht="15" x14ac:dyDescent="0.25">
      <c r="A154"/>
    </row>
    <row r="155" spans="1:1" x14ac:dyDescent="0.2">
      <c r="A155" s="1" t="s">
        <v>559</v>
      </c>
    </row>
    <row r="156" spans="1:1" x14ac:dyDescent="0.2">
      <c r="A156" s="1" t="s">
        <v>560</v>
      </c>
    </row>
    <row r="157" spans="1:1" x14ac:dyDescent="0.2">
      <c r="A157" s="1" t="s">
        <v>318</v>
      </c>
    </row>
    <row r="158" spans="1:1" x14ac:dyDescent="0.2">
      <c r="A158" s="1" t="s">
        <v>561</v>
      </c>
    </row>
    <row r="159" spans="1:1" ht="15" x14ac:dyDescent="0.25">
      <c r="A159"/>
    </row>
    <row r="160" spans="1:1" ht="15" x14ac:dyDescent="0.25">
      <c r="A160"/>
    </row>
    <row r="161" spans="1:1" x14ac:dyDescent="0.2">
      <c r="A161" s="1" t="s">
        <v>562</v>
      </c>
    </row>
    <row r="162" spans="1:1" x14ac:dyDescent="0.2">
      <c r="A162" s="1" t="s">
        <v>563</v>
      </c>
    </row>
    <row r="163" spans="1:1" x14ac:dyDescent="0.2">
      <c r="A163" s="1" t="s">
        <v>317</v>
      </c>
    </row>
    <row r="164" spans="1:1" x14ac:dyDescent="0.2">
      <c r="A164" s="1" t="s">
        <v>564</v>
      </c>
    </row>
    <row r="165" spans="1:1" x14ac:dyDescent="0.2">
      <c r="A165" s="1" t="s">
        <v>565</v>
      </c>
    </row>
    <row r="166" spans="1:1" x14ac:dyDescent="0.2">
      <c r="A166" s="1" t="s">
        <v>566</v>
      </c>
    </row>
  </sheetData>
  <mergeCells count="136">
    <mergeCell ref="B53:C53"/>
    <mergeCell ref="D53:E53"/>
    <mergeCell ref="F53:G53"/>
    <mergeCell ref="H53:I53"/>
    <mergeCell ref="J53:K53"/>
    <mergeCell ref="B58:C58"/>
    <mergeCell ref="D58:K58"/>
    <mergeCell ref="B56:C56"/>
    <mergeCell ref="D56:E56"/>
    <mergeCell ref="F56:G56"/>
    <mergeCell ref="H56:I56"/>
    <mergeCell ref="J56:K56"/>
    <mergeCell ref="A57:K57"/>
    <mergeCell ref="B54:C54"/>
    <mergeCell ref="D54:E54"/>
    <mergeCell ref="F54:G54"/>
    <mergeCell ref="H54:I54"/>
    <mergeCell ref="J54:K54"/>
    <mergeCell ref="B55:C55"/>
    <mergeCell ref="D55:E55"/>
    <mergeCell ref="F55:G55"/>
    <mergeCell ref="H55:I55"/>
    <mergeCell ref="J55:K55"/>
    <mergeCell ref="D51:E51"/>
    <mergeCell ref="F51:G51"/>
    <mergeCell ref="H51:I51"/>
    <mergeCell ref="J51:K51"/>
    <mergeCell ref="B52:C52"/>
    <mergeCell ref="D52:E52"/>
    <mergeCell ref="F52:G52"/>
    <mergeCell ref="H52:I52"/>
    <mergeCell ref="J52:K52"/>
    <mergeCell ref="A45:K45"/>
    <mergeCell ref="A46:A56"/>
    <mergeCell ref="B46:K46"/>
    <mergeCell ref="B47:C47"/>
    <mergeCell ref="D47:E47"/>
    <mergeCell ref="F47:G47"/>
    <mergeCell ref="H47:I47"/>
    <mergeCell ref="J47:K47"/>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 ref="B51:C51"/>
    <mergeCell ref="B39:C39"/>
    <mergeCell ref="B40:C40"/>
    <mergeCell ref="A41:K41"/>
    <mergeCell ref="A42:A44"/>
    <mergeCell ref="B42:K42"/>
    <mergeCell ref="B43:C43"/>
    <mergeCell ref="D43:I43"/>
    <mergeCell ref="J43:K43"/>
    <mergeCell ref="B44:C44"/>
    <mergeCell ref="D44:I44"/>
    <mergeCell ref="J44:K44"/>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27:C27"/>
    <mergeCell ref="D27:K27"/>
    <mergeCell ref="A28:K28"/>
    <mergeCell ref="B29:C29"/>
    <mergeCell ref="D29:K29"/>
    <mergeCell ref="B30:C30"/>
    <mergeCell ref="D30:K30"/>
    <mergeCell ref="B24:C24"/>
    <mergeCell ref="D24:K24"/>
    <mergeCell ref="B25:C25"/>
    <mergeCell ref="D25:K25"/>
    <mergeCell ref="B26:C26"/>
    <mergeCell ref="D26:K26"/>
    <mergeCell ref="B21:C21"/>
    <mergeCell ref="D21:K21"/>
    <mergeCell ref="B22:C22"/>
    <mergeCell ref="D22:K22"/>
    <mergeCell ref="B23:C23"/>
    <mergeCell ref="D23:K23"/>
    <mergeCell ref="B17:C17"/>
    <mergeCell ref="D17:K17"/>
    <mergeCell ref="B18:C18"/>
    <mergeCell ref="D18:K18"/>
    <mergeCell ref="B19:C19"/>
    <mergeCell ref="D19:K19"/>
    <mergeCell ref="A15:K15"/>
    <mergeCell ref="A16:K16"/>
    <mergeCell ref="B10:D10"/>
    <mergeCell ref="E10:K10"/>
    <mergeCell ref="B11:D11"/>
    <mergeCell ref="E11:K11"/>
    <mergeCell ref="B12:D12"/>
    <mergeCell ref="E12:K12"/>
    <mergeCell ref="A20:K20"/>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D22:D26">
    <cfRule type="containsText" dxfId="19" priority="1" stopIfTrue="1" operator="containsText" text="wybierz">
      <formula>NOT(ISERROR(SEARCH("wybierz",D22)))</formula>
    </cfRule>
  </conditionalFormatting>
  <dataValidations count="7">
    <dataValidation type="list" allowBlank="1" showInputMessage="1" showErrorMessage="1" sqref="D18">
      <formula1>$A$106:$A$109</formula1>
    </dataValidation>
    <dataValidation type="list" allowBlank="1" showInputMessage="1" showErrorMessage="1" prompt="wybierz PI z listy" sqref="D23">
      <formula1>$A$161:$A$166</formula1>
    </dataValidation>
    <dataValidation allowBlank="1" showInputMessage="1" showErrorMessage="1" prompt="zgodnie z właściwym PO" sqref="E11:K13"/>
    <dataValidation type="list" allowBlank="1" showInputMessage="1" showErrorMessage="1" prompt="wybierz narzędzie PP" sqref="D19">
      <formula1>$A$112:$A$148</formula1>
    </dataValidation>
    <dataValidation type="list" allowBlank="1" showInputMessage="1" showErrorMessage="1" prompt="wybierz fundusz" sqref="D21:K21">
      <formula1>$A$151:$A$152</formula1>
    </dataValidation>
    <dataValidation type="list" allowBlank="1" showInputMessage="1" showErrorMessage="1" prompt="wybierz Cel Tematyczny" sqref="D22">
      <formula1>$A$155:$A$158</formula1>
    </dataValidation>
    <dataValidation type="list" allowBlank="1" showInputMessage="1" showErrorMessage="1" prompt="wybierz Program z listy" sqref="E10:K10">
      <formula1>$A$844:$A$860</formula1>
    </dataValidation>
  </dataValidations>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72"/>
  <sheetViews>
    <sheetView view="pageBreakPreview" topLeftCell="A34" zoomScaleNormal="55" zoomScaleSheetLayoutView="100" workbookViewId="0">
      <selection activeCell="K37" sqref="K37"/>
    </sheetView>
  </sheetViews>
  <sheetFormatPr defaultColWidth="9.140625" defaultRowHeight="12.75" x14ac:dyDescent="0.2"/>
  <cols>
    <col min="1" max="1" width="6.85546875" style="80" customWidth="1"/>
    <col min="2" max="2" width="9.140625" style="80"/>
    <col min="3" max="3" width="32.5703125" style="80" customWidth="1"/>
    <col min="4" max="4" width="15" style="80" bestFit="1" customWidth="1"/>
    <col min="5" max="5" width="17" style="80" bestFit="1" customWidth="1"/>
    <col min="6" max="6" width="15" style="80" bestFit="1" customWidth="1"/>
    <col min="7" max="7" width="13.42578125" style="80" customWidth="1"/>
    <col min="8" max="8" width="9.7109375" style="80" customWidth="1"/>
    <col min="9" max="9" width="11" style="80" customWidth="1"/>
    <col min="10" max="10" width="9.7109375" style="80" customWidth="1"/>
    <col min="11" max="11" width="16.28515625" style="80" customWidth="1"/>
    <col min="12" max="16384" width="9.140625" style="80"/>
  </cols>
  <sheetData>
    <row r="1" spans="1:11" ht="41.25" customHeight="1" x14ac:dyDescent="0.3">
      <c r="A1" s="2228" t="s">
        <v>50</v>
      </c>
      <c r="B1" s="2229"/>
      <c r="C1" s="2229"/>
      <c r="D1" s="2229"/>
      <c r="E1" s="2229"/>
      <c r="F1" s="2229"/>
      <c r="G1" s="2229"/>
      <c r="H1" s="2229"/>
      <c r="I1" s="2229"/>
      <c r="J1" s="2229"/>
      <c r="K1" s="2230"/>
    </row>
    <row r="2" spans="1:11" ht="30" customHeight="1" thickBot="1" x14ac:dyDescent="0.25">
      <c r="A2" s="364">
        <v>1</v>
      </c>
      <c r="B2" s="754" t="s">
        <v>100</v>
      </c>
      <c r="C2" s="754"/>
      <c r="D2" s="754"/>
      <c r="E2" s="755"/>
      <c r="F2" s="756" t="s">
        <v>808</v>
      </c>
      <c r="G2" s="756"/>
      <c r="H2" s="756"/>
      <c r="I2" s="756"/>
      <c r="J2" s="756"/>
      <c r="K2" s="757"/>
    </row>
    <row r="3" spans="1:11" ht="15" customHeight="1" thickBot="1" x14ac:dyDescent="0.35">
      <c r="A3" s="758"/>
      <c r="B3" s="759"/>
      <c r="C3" s="759"/>
      <c r="D3" s="759"/>
      <c r="E3" s="759"/>
      <c r="F3" s="759"/>
      <c r="G3" s="759"/>
      <c r="H3" s="759"/>
      <c r="I3" s="759"/>
      <c r="J3" s="759"/>
      <c r="K3" s="760"/>
    </row>
    <row r="4" spans="1:11" ht="30" customHeight="1" x14ac:dyDescent="0.25">
      <c r="A4" s="761" t="s">
        <v>4</v>
      </c>
      <c r="B4" s="762"/>
      <c r="C4" s="762"/>
      <c r="D4" s="762"/>
      <c r="E4" s="762"/>
      <c r="F4" s="762"/>
      <c r="G4" s="762"/>
      <c r="H4" s="762"/>
      <c r="I4" s="762"/>
      <c r="J4" s="2233"/>
      <c r="K4" s="2234"/>
    </row>
    <row r="5" spans="1:11" ht="48" customHeight="1" x14ac:dyDescent="0.2">
      <c r="A5" s="368">
        <v>2</v>
      </c>
      <c r="B5" s="765" t="s">
        <v>16</v>
      </c>
      <c r="C5" s="765"/>
      <c r="D5" s="766"/>
      <c r="E5" s="2356" t="s">
        <v>770</v>
      </c>
      <c r="F5" s="2357"/>
      <c r="G5" s="2357"/>
      <c r="H5" s="2357"/>
      <c r="I5" s="2357"/>
      <c r="J5" s="2357"/>
      <c r="K5" s="2358"/>
    </row>
    <row r="6" spans="1:11" ht="30" customHeight="1" x14ac:dyDescent="0.2">
      <c r="A6" s="770">
        <v>3</v>
      </c>
      <c r="B6" s="772" t="s">
        <v>51</v>
      </c>
      <c r="C6" s="772"/>
      <c r="D6" s="773"/>
      <c r="E6" s="767" t="s">
        <v>791</v>
      </c>
      <c r="F6" s="768"/>
      <c r="G6" s="768"/>
      <c r="H6" s="768"/>
      <c r="I6" s="768"/>
      <c r="J6" s="768"/>
      <c r="K6" s="769"/>
    </row>
    <row r="7" spans="1:11" ht="30" customHeight="1" x14ac:dyDescent="0.2">
      <c r="A7" s="771"/>
      <c r="B7" s="774"/>
      <c r="C7" s="774"/>
      <c r="D7" s="775"/>
      <c r="E7" s="371" t="s">
        <v>108</v>
      </c>
      <c r="F7" s="776" t="s">
        <v>792</v>
      </c>
      <c r="G7" s="776"/>
      <c r="H7" s="777"/>
      <c r="I7" s="371" t="s">
        <v>107</v>
      </c>
      <c r="J7" s="2296">
        <v>2261</v>
      </c>
      <c r="K7" s="2297"/>
    </row>
    <row r="8" spans="1:11" ht="30" customHeight="1" x14ac:dyDescent="0.2">
      <c r="A8" s="770">
        <v>4</v>
      </c>
      <c r="B8" s="772" t="s">
        <v>118</v>
      </c>
      <c r="C8" s="772"/>
      <c r="D8" s="773"/>
      <c r="E8" s="767" t="s">
        <v>793</v>
      </c>
      <c r="F8" s="768"/>
      <c r="G8" s="768"/>
      <c r="H8" s="768"/>
      <c r="I8" s="768"/>
      <c r="J8" s="768"/>
      <c r="K8" s="769"/>
    </row>
    <row r="9" spans="1:11" ht="30" customHeight="1" x14ac:dyDescent="0.2">
      <c r="A9" s="771"/>
      <c r="B9" s="774"/>
      <c r="C9" s="774"/>
      <c r="D9" s="775"/>
      <c r="E9" s="371" t="s">
        <v>108</v>
      </c>
      <c r="F9" s="776" t="s">
        <v>792</v>
      </c>
      <c r="G9" s="776"/>
      <c r="H9" s="777"/>
      <c r="I9" s="371" t="s">
        <v>107</v>
      </c>
      <c r="J9" s="2296">
        <v>2261</v>
      </c>
      <c r="K9" s="2297"/>
    </row>
    <row r="10" spans="1:11" ht="30" customHeight="1" x14ac:dyDescent="0.2">
      <c r="A10" s="368">
        <v>5</v>
      </c>
      <c r="B10" s="765" t="s">
        <v>94</v>
      </c>
      <c r="C10" s="765"/>
      <c r="D10" s="766"/>
      <c r="E10" s="1914" t="s">
        <v>116</v>
      </c>
      <c r="F10" s="1915"/>
      <c r="G10" s="1915"/>
      <c r="H10" s="1915"/>
      <c r="I10" s="1915"/>
      <c r="J10" s="1915"/>
      <c r="K10" s="1916"/>
    </row>
    <row r="11" spans="1:11" ht="33" customHeight="1" x14ac:dyDescent="0.2">
      <c r="A11" s="368">
        <v>6</v>
      </c>
      <c r="B11" s="765" t="s">
        <v>96</v>
      </c>
      <c r="C11" s="765"/>
      <c r="D11" s="766"/>
      <c r="E11" s="1847" t="s">
        <v>176</v>
      </c>
      <c r="F11" s="1917"/>
      <c r="G11" s="1917"/>
      <c r="H11" s="1917"/>
      <c r="I11" s="1917"/>
      <c r="J11" s="1917"/>
      <c r="K11" s="1918"/>
    </row>
    <row r="12" spans="1:11" ht="30" customHeight="1" x14ac:dyDescent="0.2">
      <c r="A12" s="368">
        <v>7</v>
      </c>
      <c r="B12" s="765" t="s">
        <v>40</v>
      </c>
      <c r="C12" s="765"/>
      <c r="D12" s="766"/>
      <c r="E12" s="1858" t="s">
        <v>197</v>
      </c>
      <c r="F12" s="1919"/>
      <c r="G12" s="1919"/>
      <c r="H12" s="1919"/>
      <c r="I12" s="1919"/>
      <c r="J12" s="1919"/>
      <c r="K12" s="1920"/>
    </row>
    <row r="13" spans="1:11" ht="30" customHeight="1" x14ac:dyDescent="0.2">
      <c r="A13" s="368">
        <v>8</v>
      </c>
      <c r="B13" s="765" t="s">
        <v>45</v>
      </c>
      <c r="C13" s="765"/>
      <c r="D13" s="766"/>
      <c r="E13" s="1858" t="s">
        <v>847</v>
      </c>
      <c r="F13" s="1919"/>
      <c r="G13" s="1919"/>
      <c r="H13" s="1919"/>
      <c r="I13" s="1919"/>
      <c r="J13" s="1919"/>
      <c r="K13" s="1920"/>
    </row>
    <row r="14" spans="1:11" ht="54.75" customHeight="1" thickBot="1" x14ac:dyDescent="0.25">
      <c r="A14" s="364">
        <v>9</v>
      </c>
      <c r="B14" s="754" t="s">
        <v>31</v>
      </c>
      <c r="C14" s="754"/>
      <c r="D14" s="755"/>
      <c r="E14" s="1704" t="s">
        <v>332</v>
      </c>
      <c r="F14" s="1705"/>
      <c r="G14" s="1705"/>
      <c r="H14" s="1705"/>
      <c r="I14" s="1705"/>
      <c r="J14" s="1705"/>
      <c r="K14" s="1706"/>
    </row>
    <row r="15" spans="1:11" ht="15" customHeight="1" thickBot="1" x14ac:dyDescent="0.35">
      <c r="A15" s="758"/>
      <c r="B15" s="759"/>
      <c r="C15" s="759"/>
      <c r="D15" s="759"/>
      <c r="E15" s="759"/>
      <c r="F15" s="759"/>
      <c r="G15" s="759"/>
      <c r="H15" s="759"/>
      <c r="I15" s="759"/>
      <c r="J15" s="759"/>
      <c r="K15" s="760"/>
    </row>
    <row r="16" spans="1:11" ht="30" customHeight="1" x14ac:dyDescent="0.3">
      <c r="A16" s="761" t="s">
        <v>52</v>
      </c>
      <c r="B16" s="762"/>
      <c r="C16" s="762"/>
      <c r="D16" s="762"/>
      <c r="E16" s="762"/>
      <c r="F16" s="762"/>
      <c r="G16" s="762"/>
      <c r="H16" s="762"/>
      <c r="I16" s="762"/>
      <c r="J16" s="762"/>
      <c r="K16" s="784"/>
    </row>
    <row r="17" spans="1:11" ht="41.25" hidden="1" customHeight="1" x14ac:dyDescent="0.3">
      <c r="A17" s="378">
        <v>6</v>
      </c>
      <c r="B17" s="2221" t="s">
        <v>748</v>
      </c>
      <c r="C17" s="2221"/>
      <c r="D17" s="2222" t="s">
        <v>314</v>
      </c>
      <c r="E17" s="2222"/>
      <c r="F17" s="2222"/>
      <c r="G17" s="2222"/>
      <c r="H17" s="2222"/>
      <c r="I17" s="2222"/>
      <c r="J17" s="2222"/>
      <c r="K17" s="2223"/>
    </row>
    <row r="18" spans="1:11" ht="41.25" customHeight="1" x14ac:dyDescent="0.2">
      <c r="A18" s="368">
        <v>10</v>
      </c>
      <c r="B18" s="2217" t="s">
        <v>18</v>
      </c>
      <c r="C18" s="2217"/>
      <c r="D18" s="2311" t="s">
        <v>178</v>
      </c>
      <c r="E18" s="2312"/>
      <c r="F18" s="2312"/>
      <c r="G18" s="2312"/>
      <c r="H18" s="2312"/>
      <c r="I18" s="2312"/>
      <c r="J18" s="2312"/>
      <c r="K18" s="2313"/>
    </row>
    <row r="19" spans="1:11" ht="40.5" customHeight="1" thickBot="1" x14ac:dyDescent="0.25">
      <c r="A19" s="445">
        <v>11</v>
      </c>
      <c r="B19" s="2224" t="s">
        <v>53</v>
      </c>
      <c r="C19" s="2224"/>
      <c r="D19" s="2314" t="s">
        <v>531</v>
      </c>
      <c r="E19" s="2315"/>
      <c r="F19" s="2315"/>
      <c r="G19" s="2315"/>
      <c r="H19" s="2315"/>
      <c r="I19" s="2315"/>
      <c r="J19" s="2315"/>
      <c r="K19" s="2316"/>
    </row>
    <row r="20" spans="1:11" ht="15" customHeight="1" thickBot="1" x14ac:dyDescent="0.35">
      <c r="A20" s="2155"/>
      <c r="B20" s="2155"/>
      <c r="C20" s="2155"/>
      <c r="D20" s="2155"/>
      <c r="E20" s="2155"/>
      <c r="F20" s="2155"/>
      <c r="G20" s="2155"/>
      <c r="H20" s="2155"/>
      <c r="I20" s="2155"/>
      <c r="J20" s="2155"/>
      <c r="K20" s="2155"/>
    </row>
    <row r="21" spans="1:11" ht="30" customHeight="1" x14ac:dyDescent="0.3">
      <c r="A21" s="442">
        <v>12</v>
      </c>
      <c r="B21" s="2220" t="s">
        <v>43</v>
      </c>
      <c r="C21" s="2220"/>
      <c r="D21" s="2306" t="s">
        <v>92</v>
      </c>
      <c r="E21" s="2306"/>
      <c r="F21" s="2306"/>
      <c r="G21" s="2306"/>
      <c r="H21" s="2306"/>
      <c r="I21" s="2306"/>
      <c r="J21" s="2306"/>
      <c r="K21" s="2307"/>
    </row>
    <row r="22" spans="1:11" ht="30" customHeight="1" x14ac:dyDescent="0.2">
      <c r="A22" s="443">
        <v>13</v>
      </c>
      <c r="B22" s="2217" t="s">
        <v>44</v>
      </c>
      <c r="C22" s="2217"/>
      <c r="D22" s="2359" t="s">
        <v>318</v>
      </c>
      <c r="E22" s="2360"/>
      <c r="F22" s="2360"/>
      <c r="G22" s="2360"/>
      <c r="H22" s="2360"/>
      <c r="I22" s="2360"/>
      <c r="J22" s="2360"/>
      <c r="K22" s="2361"/>
    </row>
    <row r="23" spans="1:11" ht="49.5" customHeight="1" x14ac:dyDescent="0.2">
      <c r="A23" s="443">
        <v>14</v>
      </c>
      <c r="B23" s="2217" t="s">
        <v>2</v>
      </c>
      <c r="C23" s="2217"/>
      <c r="D23" s="2359" t="s">
        <v>317</v>
      </c>
      <c r="E23" s="2360"/>
      <c r="F23" s="2360"/>
      <c r="G23" s="2360"/>
      <c r="H23" s="2360"/>
      <c r="I23" s="2360"/>
      <c r="J23" s="2360"/>
      <c r="K23" s="2361"/>
    </row>
    <row r="24" spans="1:11" ht="29.25" customHeight="1" x14ac:dyDescent="0.2">
      <c r="A24" s="443">
        <v>15</v>
      </c>
      <c r="B24" s="2217" t="s">
        <v>54</v>
      </c>
      <c r="C24" s="2217"/>
      <c r="D24" s="2367" t="s">
        <v>873</v>
      </c>
      <c r="E24" s="2367"/>
      <c r="F24" s="2367"/>
      <c r="G24" s="2367"/>
      <c r="H24" s="2367"/>
      <c r="I24" s="2367"/>
      <c r="J24" s="2367"/>
      <c r="K24" s="2368"/>
    </row>
    <row r="25" spans="1:11" ht="408.75" customHeight="1" x14ac:dyDescent="0.2">
      <c r="A25" s="443">
        <v>16</v>
      </c>
      <c r="B25" s="2217" t="s">
        <v>120</v>
      </c>
      <c r="C25" s="2217"/>
      <c r="D25" s="2369" t="s">
        <v>794</v>
      </c>
      <c r="E25" s="2370"/>
      <c r="F25" s="2370"/>
      <c r="G25" s="2370"/>
      <c r="H25" s="2370"/>
      <c r="I25" s="2370"/>
      <c r="J25" s="2370"/>
      <c r="K25" s="2371"/>
    </row>
    <row r="26" spans="1:11" ht="192" customHeight="1" x14ac:dyDescent="0.2">
      <c r="A26" s="443">
        <v>17</v>
      </c>
      <c r="B26" s="2197" t="s">
        <v>133</v>
      </c>
      <c r="C26" s="2198"/>
      <c r="D26" s="2327" t="s">
        <v>795</v>
      </c>
      <c r="E26" s="2328"/>
      <c r="F26" s="2328"/>
      <c r="G26" s="2328"/>
      <c r="H26" s="2328"/>
      <c r="I26" s="2328"/>
      <c r="J26" s="2328"/>
      <c r="K26" s="2329"/>
    </row>
    <row r="27" spans="1:11" ht="110.25" customHeight="1" thickBot="1" x14ac:dyDescent="0.25">
      <c r="A27" s="445">
        <v>18</v>
      </c>
      <c r="B27" s="2209" t="s">
        <v>134</v>
      </c>
      <c r="C27" s="2209"/>
      <c r="D27" s="2362" t="s">
        <v>796</v>
      </c>
      <c r="E27" s="2363"/>
      <c r="F27" s="2363"/>
      <c r="G27" s="2363"/>
      <c r="H27" s="2363"/>
      <c r="I27" s="2363"/>
      <c r="J27" s="2363"/>
      <c r="K27" s="2364"/>
    </row>
    <row r="28" spans="1:11" ht="15.75" customHeight="1" thickBot="1" x14ac:dyDescent="0.35">
      <c r="A28" s="2155"/>
      <c r="B28" s="2155"/>
      <c r="C28" s="2155"/>
      <c r="D28" s="2155"/>
      <c r="E28" s="2155"/>
      <c r="F28" s="2155"/>
      <c r="G28" s="2155"/>
      <c r="H28" s="2155"/>
      <c r="I28" s="2155"/>
      <c r="J28" s="2155"/>
      <c r="K28" s="2155"/>
    </row>
    <row r="29" spans="1:11" ht="408.75" customHeight="1" x14ac:dyDescent="0.2">
      <c r="A29" s="442">
        <v>19</v>
      </c>
      <c r="B29" s="2212" t="s">
        <v>7</v>
      </c>
      <c r="C29" s="2212"/>
      <c r="D29" s="2365" t="s">
        <v>797</v>
      </c>
      <c r="E29" s="2365"/>
      <c r="F29" s="2365"/>
      <c r="G29" s="2365"/>
      <c r="H29" s="2365"/>
      <c r="I29" s="2365"/>
      <c r="J29" s="2365"/>
      <c r="K29" s="2366"/>
    </row>
    <row r="30" spans="1:11" ht="191.25" customHeight="1" x14ac:dyDescent="0.2">
      <c r="A30" s="443">
        <v>20</v>
      </c>
      <c r="B30" s="2213" t="s">
        <v>14</v>
      </c>
      <c r="C30" s="2213"/>
      <c r="D30" s="2332" t="s">
        <v>798</v>
      </c>
      <c r="E30" s="2332"/>
      <c r="F30" s="2332"/>
      <c r="G30" s="2332"/>
      <c r="H30" s="2332"/>
      <c r="I30" s="2332"/>
      <c r="J30" s="2332"/>
      <c r="K30" s="2333"/>
    </row>
    <row r="31" spans="1:11" ht="204.75" customHeight="1" thickBot="1" x14ac:dyDescent="0.25">
      <c r="A31" s="444">
        <v>21</v>
      </c>
      <c r="B31" s="2197" t="s">
        <v>26</v>
      </c>
      <c r="C31" s="2198"/>
      <c r="D31" s="2372" t="s">
        <v>1004</v>
      </c>
      <c r="E31" s="2372"/>
      <c r="F31" s="2372"/>
      <c r="G31" s="2372"/>
      <c r="H31" s="2372"/>
      <c r="I31" s="2372"/>
      <c r="J31" s="2372"/>
      <c r="K31" s="2373"/>
    </row>
    <row r="32" spans="1:11" ht="14.45" thickBot="1" x14ac:dyDescent="0.35">
      <c r="A32" s="2155"/>
      <c r="B32" s="2155"/>
      <c r="C32" s="2155"/>
      <c r="D32" s="2155"/>
      <c r="E32" s="2155"/>
      <c r="F32" s="2155"/>
      <c r="G32" s="2155"/>
      <c r="H32" s="2155"/>
      <c r="I32" s="2155"/>
      <c r="J32" s="2155"/>
      <c r="K32" s="2155"/>
    </row>
    <row r="33" spans="1:12" ht="60" customHeight="1" x14ac:dyDescent="0.2">
      <c r="A33" s="390">
        <v>22</v>
      </c>
      <c r="B33" s="2202" t="s">
        <v>55</v>
      </c>
      <c r="C33" s="2202"/>
      <c r="D33" s="2203" t="s">
        <v>141</v>
      </c>
      <c r="E33" s="2203"/>
      <c r="F33" s="2205" t="s">
        <v>144</v>
      </c>
      <c r="G33" s="2205"/>
      <c r="H33" s="2206" t="s">
        <v>109</v>
      </c>
      <c r="I33" s="2207"/>
      <c r="J33" s="2205" t="s">
        <v>799</v>
      </c>
      <c r="K33" s="2208"/>
    </row>
    <row r="34" spans="1:12" ht="60" customHeight="1" thickBot="1" x14ac:dyDescent="0.25">
      <c r="A34" s="445">
        <v>23</v>
      </c>
      <c r="B34" s="2192" t="s">
        <v>121</v>
      </c>
      <c r="C34" s="2193"/>
      <c r="D34" s="2330" t="s">
        <v>771</v>
      </c>
      <c r="E34" s="2330"/>
      <c r="F34" s="2330"/>
      <c r="G34" s="2330"/>
      <c r="H34" s="2330"/>
      <c r="I34" s="2330"/>
      <c r="J34" s="2330"/>
      <c r="K34" s="2331"/>
    </row>
    <row r="35" spans="1:12" ht="15" customHeight="1" thickBot="1" x14ac:dyDescent="0.35">
      <c r="A35" s="2155"/>
      <c r="B35" s="2155"/>
      <c r="C35" s="2155"/>
      <c r="D35" s="2155"/>
      <c r="E35" s="2155"/>
      <c r="F35" s="2155"/>
      <c r="G35" s="2155"/>
      <c r="H35" s="2155"/>
      <c r="I35" s="2155"/>
      <c r="J35" s="2155"/>
      <c r="K35" s="2155"/>
    </row>
    <row r="36" spans="1:12" ht="30" customHeight="1" x14ac:dyDescent="0.2">
      <c r="A36" s="2196" t="s">
        <v>29</v>
      </c>
      <c r="B36" s="2180"/>
      <c r="C36" s="2180"/>
      <c r="D36" s="393">
        <v>2016</v>
      </c>
      <c r="E36" s="393">
        <v>2017</v>
      </c>
      <c r="F36" s="393">
        <v>2018</v>
      </c>
      <c r="G36" s="393">
        <v>2019</v>
      </c>
      <c r="H36" s="393">
        <v>2020</v>
      </c>
      <c r="I36" s="393">
        <v>2021</v>
      </c>
      <c r="J36" s="393">
        <v>2022</v>
      </c>
      <c r="K36" s="394" t="s">
        <v>101</v>
      </c>
    </row>
    <row r="37" spans="1:12" ht="45" customHeight="1" x14ac:dyDescent="0.2">
      <c r="A37" s="443">
        <v>24</v>
      </c>
      <c r="B37" s="2213" t="s">
        <v>28</v>
      </c>
      <c r="C37" s="2213"/>
      <c r="D37" s="523">
        <v>600000</v>
      </c>
      <c r="E37" s="523">
        <v>8889054.5503199995</v>
      </c>
      <c r="F37" s="523">
        <v>209594.80728000021</v>
      </c>
      <c r="G37" s="523">
        <v>0</v>
      </c>
      <c r="H37" s="523">
        <v>0</v>
      </c>
      <c r="I37" s="523">
        <v>0</v>
      </c>
      <c r="J37" s="523">
        <v>0</v>
      </c>
      <c r="K37" s="523">
        <f>SUM(D37:J37)</f>
        <v>9698649.3575999998</v>
      </c>
    </row>
    <row r="38" spans="1:12" ht="45" customHeight="1" x14ac:dyDescent="0.3">
      <c r="A38" s="443">
        <v>25</v>
      </c>
      <c r="B38" s="2213" t="s">
        <v>27</v>
      </c>
      <c r="C38" s="2213"/>
      <c r="D38" s="523">
        <v>600000</v>
      </c>
      <c r="E38" s="523">
        <v>8400000</v>
      </c>
      <c r="F38" s="523">
        <v>0</v>
      </c>
      <c r="G38" s="523">
        <v>0</v>
      </c>
      <c r="H38" s="523">
        <v>0</v>
      </c>
      <c r="I38" s="523">
        <v>0</v>
      </c>
      <c r="J38" s="523">
        <v>0</v>
      </c>
      <c r="K38" s="523">
        <f t="shared" ref="K38:K39" si="0">SUM(D38:J38)</f>
        <v>9000000</v>
      </c>
    </row>
    <row r="39" spans="1:12" ht="45" customHeight="1" x14ac:dyDescent="0.3">
      <c r="A39" s="443">
        <v>26</v>
      </c>
      <c r="B39" s="2213" t="s">
        <v>22</v>
      </c>
      <c r="C39" s="2213"/>
      <c r="D39" s="523">
        <f>0.85*D38</f>
        <v>510000</v>
      </c>
      <c r="E39" s="523">
        <f>0.85*E38</f>
        <v>7140000</v>
      </c>
      <c r="F39" s="523">
        <v>0</v>
      </c>
      <c r="G39" s="523">
        <v>0</v>
      </c>
      <c r="H39" s="523">
        <v>0</v>
      </c>
      <c r="I39" s="523">
        <v>0</v>
      </c>
      <c r="J39" s="523">
        <v>0</v>
      </c>
      <c r="K39" s="523">
        <f t="shared" si="0"/>
        <v>7650000</v>
      </c>
    </row>
    <row r="40" spans="1:12" ht="45" customHeight="1" thickBot="1" x14ac:dyDescent="0.35">
      <c r="A40" s="445">
        <v>27</v>
      </c>
      <c r="B40" s="2209" t="s">
        <v>56</v>
      </c>
      <c r="C40" s="2209"/>
      <c r="D40" s="524">
        <f>IF(D39=0,"",D39/D38*100)</f>
        <v>85</v>
      </c>
      <c r="E40" s="524">
        <f t="shared" ref="E40:K40" si="1">IF(E39=0,"",E39/E38*100)</f>
        <v>85</v>
      </c>
      <c r="F40" s="525" t="str">
        <f t="shared" si="1"/>
        <v/>
      </c>
      <c r="G40" s="525" t="str">
        <f t="shared" si="1"/>
        <v/>
      </c>
      <c r="H40" s="525" t="str">
        <f t="shared" si="1"/>
        <v/>
      </c>
      <c r="I40" s="525" t="str">
        <f t="shared" si="1"/>
        <v/>
      </c>
      <c r="J40" s="525" t="str">
        <f t="shared" si="1"/>
        <v/>
      </c>
      <c r="K40" s="524">
        <f t="shared" si="1"/>
        <v>85</v>
      </c>
    </row>
    <row r="41" spans="1:12" ht="14.45" thickBot="1" x14ac:dyDescent="0.35">
      <c r="A41" s="2177"/>
      <c r="B41" s="2177"/>
      <c r="C41" s="2177"/>
      <c r="D41" s="2177"/>
      <c r="E41" s="2177"/>
      <c r="F41" s="2177"/>
      <c r="G41" s="2177"/>
      <c r="H41" s="2177"/>
      <c r="I41" s="2177"/>
      <c r="J41" s="2177"/>
      <c r="K41" s="2177"/>
    </row>
    <row r="42" spans="1:12" ht="30" customHeight="1" x14ac:dyDescent="0.2">
      <c r="A42" s="2156">
        <v>28</v>
      </c>
      <c r="B42" s="2180" t="s">
        <v>57</v>
      </c>
      <c r="C42" s="2180"/>
      <c r="D42" s="2180"/>
      <c r="E42" s="2180"/>
      <c r="F42" s="2180"/>
      <c r="G42" s="2180"/>
      <c r="H42" s="2180"/>
      <c r="I42" s="2180"/>
      <c r="J42" s="2180"/>
      <c r="K42" s="2181"/>
    </row>
    <row r="43" spans="1:12" ht="30" customHeight="1" x14ac:dyDescent="0.2">
      <c r="A43" s="2157"/>
      <c r="B43" s="2160" t="s">
        <v>8</v>
      </c>
      <c r="C43" s="2160"/>
      <c r="D43" s="2160" t="s">
        <v>58</v>
      </c>
      <c r="E43" s="2160"/>
      <c r="F43" s="2160"/>
      <c r="G43" s="2160"/>
      <c r="H43" s="2160"/>
      <c r="I43" s="2160"/>
      <c r="J43" s="2160" t="s">
        <v>59</v>
      </c>
      <c r="K43" s="2161"/>
    </row>
    <row r="44" spans="1:12" ht="108.75" customHeight="1" x14ac:dyDescent="0.2">
      <c r="A44" s="2157"/>
      <c r="B44" s="787" t="s">
        <v>800</v>
      </c>
      <c r="C44" s="2376"/>
      <c r="D44" s="2377" t="s">
        <v>801</v>
      </c>
      <c r="E44" s="2378"/>
      <c r="F44" s="2378"/>
      <c r="G44" s="2378"/>
      <c r="H44" s="2378"/>
      <c r="I44" s="2379"/>
      <c r="J44" s="2374">
        <v>6569340.3600000003</v>
      </c>
      <c r="K44" s="2375"/>
    </row>
    <row r="45" spans="1:12" ht="139.5" customHeight="1" x14ac:dyDescent="0.2">
      <c r="A45" s="2157"/>
      <c r="B45" s="787" t="s">
        <v>802</v>
      </c>
      <c r="C45" s="2376"/>
      <c r="D45" s="2377" t="s">
        <v>803</v>
      </c>
      <c r="E45" s="2378"/>
      <c r="F45" s="2378"/>
      <c r="G45" s="2378"/>
      <c r="H45" s="2378"/>
      <c r="I45" s="2379"/>
      <c r="J45" s="2374">
        <v>28791</v>
      </c>
      <c r="K45" s="2375"/>
      <c r="L45" s="351"/>
    </row>
    <row r="46" spans="1:12" ht="109.5" customHeight="1" thickBot="1" x14ac:dyDescent="0.25">
      <c r="A46" s="2157"/>
      <c r="B46" s="787" t="s">
        <v>804</v>
      </c>
      <c r="C46" s="2376"/>
      <c r="D46" s="2380" t="s">
        <v>805</v>
      </c>
      <c r="E46" s="2381"/>
      <c r="F46" s="2381"/>
      <c r="G46" s="2381"/>
      <c r="H46" s="2381"/>
      <c r="I46" s="2382"/>
      <c r="J46" s="2374">
        <v>3100518</v>
      </c>
      <c r="K46" s="2375"/>
    </row>
    <row r="47" spans="1:12" ht="30" hidden="1" customHeight="1" x14ac:dyDescent="0.3">
      <c r="A47" s="2157"/>
      <c r="B47" s="780"/>
      <c r="C47" s="780"/>
      <c r="D47" s="780"/>
      <c r="E47" s="780"/>
      <c r="F47" s="780"/>
      <c r="G47" s="780"/>
      <c r="H47" s="780"/>
      <c r="I47" s="780"/>
      <c r="J47" s="2251"/>
      <c r="K47" s="2176"/>
    </row>
    <row r="48" spans="1:12" ht="30" hidden="1" customHeight="1" x14ac:dyDescent="0.3">
      <c r="A48" s="2157"/>
      <c r="B48" s="780"/>
      <c r="C48" s="780"/>
      <c r="D48" s="780"/>
      <c r="E48" s="780"/>
      <c r="F48" s="780"/>
      <c r="G48" s="780"/>
      <c r="H48" s="780"/>
      <c r="I48" s="780"/>
      <c r="J48" s="2251"/>
      <c r="K48" s="2176"/>
    </row>
    <row r="49" spans="1:11" ht="30" hidden="1" customHeight="1" x14ac:dyDescent="0.3">
      <c r="A49" s="2157"/>
      <c r="B49" s="780"/>
      <c r="C49" s="780"/>
      <c r="D49" s="780"/>
      <c r="E49" s="780"/>
      <c r="F49" s="780"/>
      <c r="G49" s="780"/>
      <c r="H49" s="780"/>
      <c r="I49" s="780"/>
      <c r="J49" s="2251"/>
      <c r="K49" s="2176"/>
    </row>
    <row r="50" spans="1:11" ht="30" hidden="1" customHeight="1" x14ac:dyDescent="0.3">
      <c r="A50" s="2179"/>
      <c r="B50" s="878"/>
      <c r="C50" s="878"/>
      <c r="D50" s="878"/>
      <c r="E50" s="878"/>
      <c r="F50" s="878"/>
      <c r="G50" s="878"/>
      <c r="H50" s="878"/>
      <c r="I50" s="878"/>
      <c r="J50" s="2260"/>
      <c r="K50" s="2167"/>
    </row>
    <row r="51" spans="1:11" ht="15" customHeight="1" thickBot="1" x14ac:dyDescent="0.25">
      <c r="A51" s="2155"/>
      <c r="B51" s="2155"/>
      <c r="C51" s="2155"/>
      <c r="D51" s="2155"/>
      <c r="E51" s="2155"/>
      <c r="F51" s="2155"/>
      <c r="G51" s="2155"/>
      <c r="H51" s="2155"/>
      <c r="I51" s="2155"/>
      <c r="J51" s="2155"/>
      <c r="K51" s="2155"/>
    </row>
    <row r="52" spans="1:11" ht="30" customHeight="1" x14ac:dyDescent="0.2">
      <c r="A52" s="2156">
        <v>29</v>
      </c>
      <c r="B52" s="2158" t="s">
        <v>106</v>
      </c>
      <c r="C52" s="2158"/>
      <c r="D52" s="2158"/>
      <c r="E52" s="2158"/>
      <c r="F52" s="2158"/>
      <c r="G52" s="2158"/>
      <c r="H52" s="2158"/>
      <c r="I52" s="2158"/>
      <c r="J52" s="2158"/>
      <c r="K52" s="2159"/>
    </row>
    <row r="53" spans="1:11" ht="42.75" customHeight="1" x14ac:dyDescent="0.2">
      <c r="A53" s="2157"/>
      <c r="B53" s="2160" t="s">
        <v>102</v>
      </c>
      <c r="C53" s="2160"/>
      <c r="D53" s="2160" t="s">
        <v>60</v>
      </c>
      <c r="E53" s="2160"/>
      <c r="F53" s="2160" t="s">
        <v>24</v>
      </c>
      <c r="G53" s="2160"/>
      <c r="H53" s="2160" t="s">
        <v>130</v>
      </c>
      <c r="I53" s="2160"/>
      <c r="J53" s="2160" t="s">
        <v>104</v>
      </c>
      <c r="K53" s="2161"/>
    </row>
    <row r="54" spans="1:11" ht="84" customHeight="1" x14ac:dyDescent="0.2">
      <c r="A54" s="2157"/>
      <c r="B54" s="2340" t="s">
        <v>789</v>
      </c>
      <c r="C54" s="2341"/>
      <c r="D54" s="2342" t="s">
        <v>185</v>
      </c>
      <c r="E54" s="2343"/>
      <c r="F54" s="2344" t="s">
        <v>186</v>
      </c>
      <c r="G54" s="2345"/>
      <c r="H54" s="887">
        <v>1</v>
      </c>
      <c r="I54" s="887"/>
      <c r="J54" s="2346">
        <v>79</v>
      </c>
      <c r="K54" s="2347"/>
    </row>
    <row r="55" spans="1:11" ht="30" customHeight="1" x14ac:dyDescent="0.2">
      <c r="A55" s="2157"/>
      <c r="B55" s="2340" t="s">
        <v>184</v>
      </c>
      <c r="C55" s="2341"/>
      <c r="D55" s="2342" t="s">
        <v>185</v>
      </c>
      <c r="E55" s="2343"/>
      <c r="F55" s="2344" t="s">
        <v>186</v>
      </c>
      <c r="G55" s="2345"/>
      <c r="H55" s="887">
        <v>1</v>
      </c>
      <c r="I55" s="887"/>
      <c r="J55" s="2346">
        <v>79</v>
      </c>
      <c r="K55" s="2347"/>
    </row>
    <row r="56" spans="1:11" ht="36" customHeight="1" x14ac:dyDescent="0.2">
      <c r="A56" s="2157"/>
      <c r="B56" s="2348" t="s">
        <v>790</v>
      </c>
      <c r="C56" s="2349"/>
      <c r="D56" s="2342" t="s">
        <v>185</v>
      </c>
      <c r="E56" s="2343"/>
      <c r="F56" s="2344" t="s">
        <v>187</v>
      </c>
      <c r="G56" s="2345"/>
      <c r="H56" s="2383">
        <v>3100518</v>
      </c>
      <c r="I56" s="2383"/>
      <c r="J56" s="2350">
        <v>358000000</v>
      </c>
      <c r="K56" s="2351"/>
    </row>
    <row r="57" spans="1:11" ht="39.75" customHeight="1" x14ac:dyDescent="0.2">
      <c r="A57" s="2157"/>
      <c r="B57" s="2352" t="s">
        <v>188</v>
      </c>
      <c r="C57" s="2353"/>
      <c r="D57" s="2354" t="s">
        <v>185</v>
      </c>
      <c r="E57" s="2355"/>
      <c r="F57" s="2354" t="s">
        <v>186</v>
      </c>
      <c r="G57" s="2355"/>
      <c r="H57" s="2383">
        <v>1</v>
      </c>
      <c r="I57" s="2383"/>
      <c r="J57" s="2346">
        <v>20</v>
      </c>
      <c r="K57" s="2347"/>
    </row>
    <row r="58" spans="1:11" ht="35.25" customHeight="1" x14ac:dyDescent="0.2">
      <c r="A58" s="2157"/>
      <c r="B58" s="2352" t="s">
        <v>189</v>
      </c>
      <c r="C58" s="2353"/>
      <c r="D58" s="2354" t="s">
        <v>185</v>
      </c>
      <c r="E58" s="2355"/>
      <c r="F58" s="2354" t="s">
        <v>186</v>
      </c>
      <c r="G58" s="2355"/>
      <c r="H58" s="2383">
        <v>0</v>
      </c>
      <c r="I58" s="2383"/>
      <c r="J58" s="2346">
        <v>34</v>
      </c>
      <c r="K58" s="2347"/>
    </row>
    <row r="59" spans="1:11" ht="42.75" customHeight="1" x14ac:dyDescent="0.2">
      <c r="A59" s="2157"/>
      <c r="B59" s="2340" t="s">
        <v>181</v>
      </c>
      <c r="C59" s="2341"/>
      <c r="D59" s="2342" t="s">
        <v>182</v>
      </c>
      <c r="E59" s="2343"/>
      <c r="F59" s="2344" t="s">
        <v>183</v>
      </c>
      <c r="G59" s="2345"/>
      <c r="H59" s="2383">
        <v>11325</v>
      </c>
      <c r="I59" s="2383"/>
      <c r="J59" s="2350">
        <v>1090529</v>
      </c>
      <c r="K59" s="2351"/>
    </row>
    <row r="60" spans="1:11" ht="30" customHeight="1" x14ac:dyDescent="0.2">
      <c r="A60" s="2157"/>
      <c r="B60" s="1005" t="s">
        <v>190</v>
      </c>
      <c r="C60" s="1006"/>
      <c r="D60" s="1001" t="s">
        <v>182</v>
      </c>
      <c r="E60" s="1002"/>
      <c r="F60" s="1001" t="s">
        <v>191</v>
      </c>
      <c r="G60" s="1002"/>
      <c r="H60" s="887">
        <v>0</v>
      </c>
      <c r="I60" s="887"/>
      <c r="J60" s="2346"/>
      <c r="K60" s="2347"/>
    </row>
    <row r="61" spans="1:11" ht="30" customHeight="1" x14ac:dyDescent="0.2">
      <c r="A61" s="2157"/>
      <c r="B61" s="1005" t="s">
        <v>192</v>
      </c>
      <c r="C61" s="1006"/>
      <c r="D61" s="1001" t="s">
        <v>182</v>
      </c>
      <c r="E61" s="1002"/>
      <c r="F61" s="1001" t="s">
        <v>191</v>
      </c>
      <c r="G61" s="1002"/>
      <c r="H61" s="887">
        <v>0</v>
      </c>
      <c r="I61" s="887"/>
      <c r="J61" s="2346"/>
      <c r="K61" s="2347"/>
    </row>
    <row r="62" spans="1:11" ht="30" customHeight="1" thickBot="1" x14ac:dyDescent="0.25">
      <c r="A62" s="2179"/>
      <c r="B62" s="1005" t="s">
        <v>193</v>
      </c>
      <c r="C62" s="1006"/>
      <c r="D62" s="2342" t="s">
        <v>185</v>
      </c>
      <c r="E62" s="2343"/>
      <c r="F62" s="2344" t="s">
        <v>186</v>
      </c>
      <c r="G62" s="2345"/>
      <c r="H62" s="887">
        <v>0</v>
      </c>
      <c r="I62" s="887"/>
      <c r="J62" s="2346"/>
      <c r="K62" s="2347"/>
    </row>
    <row r="63" spans="1:11" ht="15" customHeight="1" thickBot="1" x14ac:dyDescent="0.25">
      <c r="A63" s="889"/>
      <c r="B63" s="889"/>
      <c r="C63" s="889"/>
      <c r="D63" s="889"/>
      <c r="E63" s="889"/>
      <c r="F63" s="889"/>
      <c r="G63" s="889"/>
      <c r="H63" s="889"/>
      <c r="I63" s="889"/>
      <c r="J63" s="889"/>
      <c r="K63" s="889"/>
    </row>
    <row r="64" spans="1:11" ht="30" customHeight="1" thickBot="1" x14ac:dyDescent="0.25">
      <c r="A64" s="408">
        <v>30</v>
      </c>
      <c r="B64" s="2152" t="s">
        <v>15</v>
      </c>
      <c r="C64" s="2152"/>
      <c r="D64" s="2153" t="s">
        <v>132</v>
      </c>
      <c r="E64" s="2153"/>
      <c r="F64" s="2153"/>
      <c r="G64" s="2153"/>
      <c r="H64" s="2153"/>
      <c r="I64" s="2153"/>
      <c r="J64" s="2153"/>
      <c r="K64" s="2154"/>
    </row>
    <row r="92" spans="1:1" x14ac:dyDescent="0.2">
      <c r="A92" s="257" t="s">
        <v>504</v>
      </c>
    </row>
    <row r="93" spans="1:1" x14ac:dyDescent="0.2">
      <c r="A93" s="257" t="s">
        <v>116</v>
      </c>
    </row>
    <row r="94" spans="1:1" x14ac:dyDescent="0.2">
      <c r="A94" s="257" t="s">
        <v>505</v>
      </c>
    </row>
    <row r="95" spans="1:1" x14ac:dyDescent="0.2">
      <c r="A95" s="257" t="s">
        <v>506</v>
      </c>
    </row>
    <row r="96" spans="1:1" x14ac:dyDescent="0.2">
      <c r="A96" s="257" t="s">
        <v>507</v>
      </c>
    </row>
    <row r="97" spans="1:1" x14ac:dyDescent="0.2">
      <c r="A97" s="257" t="s">
        <v>508</v>
      </c>
    </row>
    <row r="98" spans="1:1" x14ac:dyDescent="0.2">
      <c r="A98" s="257" t="s">
        <v>509</v>
      </c>
    </row>
    <row r="99" spans="1:1" x14ac:dyDescent="0.2">
      <c r="A99" s="257" t="s">
        <v>510</v>
      </c>
    </row>
    <row r="100" spans="1:1" x14ac:dyDescent="0.2">
      <c r="A100" s="257" t="s">
        <v>511</v>
      </c>
    </row>
    <row r="101" spans="1:1" x14ac:dyDescent="0.2">
      <c r="A101" s="257" t="s">
        <v>512</v>
      </c>
    </row>
    <row r="102" spans="1:1" x14ac:dyDescent="0.2">
      <c r="A102" s="257" t="s">
        <v>513</v>
      </c>
    </row>
    <row r="103" spans="1:1" x14ac:dyDescent="0.2">
      <c r="A103" s="257" t="s">
        <v>514</v>
      </c>
    </row>
    <row r="104" spans="1:1" x14ac:dyDescent="0.2">
      <c r="A104" s="257" t="s">
        <v>515</v>
      </c>
    </row>
    <row r="105" spans="1:1" x14ac:dyDescent="0.2">
      <c r="A105" s="257" t="s">
        <v>516</v>
      </c>
    </row>
    <row r="106" spans="1:1" x14ac:dyDescent="0.2">
      <c r="A106" s="257" t="s">
        <v>517</v>
      </c>
    </row>
    <row r="107" spans="1:1" x14ac:dyDescent="0.2">
      <c r="A107" s="257" t="s">
        <v>518</v>
      </c>
    </row>
    <row r="108" spans="1:1" x14ac:dyDescent="0.2">
      <c r="A108" s="257" t="s">
        <v>519</v>
      </c>
    </row>
    <row r="109" spans="1:1" x14ac:dyDescent="0.2">
      <c r="A109" s="257" t="s">
        <v>520</v>
      </c>
    </row>
    <row r="110" spans="1:1" ht="15" x14ac:dyDescent="0.25">
      <c r="A110"/>
    </row>
    <row r="111" spans="1:1" ht="15" x14ac:dyDescent="0.25">
      <c r="A111"/>
    </row>
    <row r="112" spans="1:1" x14ac:dyDescent="0.2">
      <c r="A112" s="258" t="s">
        <v>178</v>
      </c>
    </row>
    <row r="113" spans="1:1" x14ac:dyDescent="0.2">
      <c r="A113" s="258" t="s">
        <v>521</v>
      </c>
    </row>
    <row r="114" spans="1:1" x14ac:dyDescent="0.2">
      <c r="A114" s="258" t="s">
        <v>522</v>
      </c>
    </row>
    <row r="115" spans="1:1" x14ac:dyDescent="0.2">
      <c r="A115" s="258" t="s">
        <v>523</v>
      </c>
    </row>
    <row r="116" spans="1:1" ht="15" x14ac:dyDescent="0.25">
      <c r="A116"/>
    </row>
    <row r="117" spans="1:1" ht="15" x14ac:dyDescent="0.25">
      <c r="A117"/>
    </row>
    <row r="118" spans="1:1" x14ac:dyDescent="0.2">
      <c r="A118" s="257" t="s">
        <v>524</v>
      </c>
    </row>
    <row r="119" spans="1:1" x14ac:dyDescent="0.2">
      <c r="A119" s="257" t="s">
        <v>525</v>
      </c>
    </row>
    <row r="120" spans="1:1" x14ac:dyDescent="0.2">
      <c r="A120" s="257" t="s">
        <v>526</v>
      </c>
    </row>
    <row r="121" spans="1:1" x14ac:dyDescent="0.2">
      <c r="A121" s="257" t="s">
        <v>527</v>
      </c>
    </row>
    <row r="122" spans="1:1" x14ac:dyDescent="0.2">
      <c r="A122" s="257" t="s">
        <v>528</v>
      </c>
    </row>
    <row r="123" spans="1:1" x14ac:dyDescent="0.2">
      <c r="A123" s="257" t="s">
        <v>493</v>
      </c>
    </row>
    <row r="124" spans="1:1" x14ac:dyDescent="0.2">
      <c r="A124" s="257" t="s">
        <v>529</v>
      </c>
    </row>
    <row r="125" spans="1:1" x14ac:dyDescent="0.2">
      <c r="A125" s="257" t="s">
        <v>530</v>
      </c>
    </row>
    <row r="126" spans="1:1" x14ac:dyDescent="0.2">
      <c r="A126" s="257" t="s">
        <v>531</v>
      </c>
    </row>
    <row r="127" spans="1:1" x14ac:dyDescent="0.2">
      <c r="A127" s="257" t="s">
        <v>319</v>
      </c>
    </row>
    <row r="128" spans="1:1" x14ac:dyDescent="0.2">
      <c r="A128" s="257" t="s">
        <v>532</v>
      </c>
    </row>
    <row r="129" spans="1:1" x14ac:dyDescent="0.2">
      <c r="A129" s="257" t="s">
        <v>533</v>
      </c>
    </row>
    <row r="130" spans="1:1" x14ac:dyDescent="0.2">
      <c r="A130" s="257" t="s">
        <v>534</v>
      </c>
    </row>
    <row r="131" spans="1:1" x14ac:dyDescent="0.2">
      <c r="A131" s="257" t="s">
        <v>535</v>
      </c>
    </row>
    <row r="132" spans="1:1" x14ac:dyDescent="0.2">
      <c r="A132" s="257" t="s">
        <v>536</v>
      </c>
    </row>
    <row r="133" spans="1:1" x14ac:dyDescent="0.2">
      <c r="A133" s="257" t="s">
        <v>537</v>
      </c>
    </row>
    <row r="134" spans="1:1" x14ac:dyDescent="0.2">
      <c r="A134" s="257" t="s">
        <v>538</v>
      </c>
    </row>
    <row r="135" spans="1:1" x14ac:dyDescent="0.2">
      <c r="A135" s="257" t="s">
        <v>539</v>
      </c>
    </row>
    <row r="136" spans="1:1" x14ac:dyDescent="0.2">
      <c r="A136" s="257" t="s">
        <v>540</v>
      </c>
    </row>
    <row r="137" spans="1:1" x14ac:dyDescent="0.2">
      <c r="A137" s="257" t="s">
        <v>541</v>
      </c>
    </row>
    <row r="138" spans="1:1" x14ac:dyDescent="0.2">
      <c r="A138" s="257" t="s">
        <v>542</v>
      </c>
    </row>
    <row r="139" spans="1:1" x14ac:dyDescent="0.2">
      <c r="A139" s="257" t="s">
        <v>543</v>
      </c>
    </row>
    <row r="140" spans="1:1" x14ac:dyDescent="0.2">
      <c r="A140" s="257" t="s">
        <v>544</v>
      </c>
    </row>
    <row r="141" spans="1:1" x14ac:dyDescent="0.2">
      <c r="A141" s="257" t="s">
        <v>545</v>
      </c>
    </row>
    <row r="142" spans="1:1" x14ac:dyDescent="0.2">
      <c r="A142" s="257" t="s">
        <v>546</v>
      </c>
    </row>
    <row r="143" spans="1:1" x14ac:dyDescent="0.2">
      <c r="A143" s="257" t="s">
        <v>547</v>
      </c>
    </row>
    <row r="144" spans="1:1" x14ac:dyDescent="0.2">
      <c r="A144" s="257" t="s">
        <v>548</v>
      </c>
    </row>
    <row r="145" spans="1:1" x14ac:dyDescent="0.2">
      <c r="A145" s="257" t="s">
        <v>549</v>
      </c>
    </row>
    <row r="146" spans="1:1" x14ac:dyDescent="0.2">
      <c r="A146" s="257" t="s">
        <v>550</v>
      </c>
    </row>
    <row r="147" spans="1:1" x14ac:dyDescent="0.2">
      <c r="A147" s="257" t="s">
        <v>551</v>
      </c>
    </row>
    <row r="148" spans="1:1" x14ac:dyDescent="0.2">
      <c r="A148" s="257" t="s">
        <v>552</v>
      </c>
    </row>
    <row r="149" spans="1:1" x14ac:dyDescent="0.2">
      <c r="A149" s="257" t="s">
        <v>553</v>
      </c>
    </row>
    <row r="150" spans="1:1" x14ac:dyDescent="0.2">
      <c r="A150" s="257" t="s">
        <v>554</v>
      </c>
    </row>
    <row r="151" spans="1:1" x14ac:dyDescent="0.2">
      <c r="A151" s="257" t="s">
        <v>555</v>
      </c>
    </row>
    <row r="152" spans="1:1" x14ac:dyDescent="0.2">
      <c r="A152" s="257" t="s">
        <v>556</v>
      </c>
    </row>
    <row r="153" spans="1:1" x14ac:dyDescent="0.2">
      <c r="A153" s="257" t="s">
        <v>557</v>
      </c>
    </row>
    <row r="154" spans="1:1" x14ac:dyDescent="0.2">
      <c r="A154" s="257" t="s">
        <v>558</v>
      </c>
    </row>
    <row r="155" spans="1:1" ht="15" x14ac:dyDescent="0.25">
      <c r="A155"/>
    </row>
    <row r="156" spans="1:1" ht="15" x14ac:dyDescent="0.25">
      <c r="A156"/>
    </row>
    <row r="157" spans="1:1" x14ac:dyDescent="0.2">
      <c r="A157" s="1" t="s">
        <v>92</v>
      </c>
    </row>
    <row r="158" spans="1:1" x14ac:dyDescent="0.2">
      <c r="A158" s="1" t="s">
        <v>93</v>
      </c>
    </row>
    <row r="159" spans="1:1" ht="15" x14ac:dyDescent="0.25">
      <c r="A159"/>
    </row>
    <row r="160" spans="1:1" ht="15" x14ac:dyDescent="0.25">
      <c r="A160"/>
    </row>
    <row r="161" spans="1:1" x14ac:dyDescent="0.2">
      <c r="A161" s="1" t="s">
        <v>559</v>
      </c>
    </row>
    <row r="162" spans="1:1" x14ac:dyDescent="0.2">
      <c r="A162" s="1" t="s">
        <v>560</v>
      </c>
    </row>
    <row r="163" spans="1:1" x14ac:dyDescent="0.2">
      <c r="A163" s="1" t="s">
        <v>318</v>
      </c>
    </row>
    <row r="164" spans="1:1" x14ac:dyDescent="0.2">
      <c r="A164" s="1" t="s">
        <v>561</v>
      </c>
    </row>
    <row r="165" spans="1:1" ht="15" x14ac:dyDescent="0.25">
      <c r="A165"/>
    </row>
    <row r="166" spans="1:1" ht="15" x14ac:dyDescent="0.25">
      <c r="A166"/>
    </row>
    <row r="167" spans="1:1" x14ac:dyDescent="0.2">
      <c r="A167" s="1" t="s">
        <v>562</v>
      </c>
    </row>
    <row r="168" spans="1:1" x14ac:dyDescent="0.2">
      <c r="A168" s="1" t="s">
        <v>563</v>
      </c>
    </row>
    <row r="169" spans="1:1" x14ac:dyDescent="0.2">
      <c r="A169" s="1" t="s">
        <v>317</v>
      </c>
    </row>
    <row r="170" spans="1:1" x14ac:dyDescent="0.2">
      <c r="A170" s="1" t="s">
        <v>564</v>
      </c>
    </row>
    <row r="171" spans="1:1" x14ac:dyDescent="0.2">
      <c r="A171" s="1" t="s">
        <v>565</v>
      </c>
    </row>
    <row r="172" spans="1:1" x14ac:dyDescent="0.2">
      <c r="A172" s="1" t="s">
        <v>566</v>
      </c>
    </row>
  </sheetData>
  <mergeCells count="154">
    <mergeCell ref="B64:C64"/>
    <mergeCell ref="D64:K64"/>
    <mergeCell ref="B62:C62"/>
    <mergeCell ref="D62:E62"/>
    <mergeCell ref="F62:G62"/>
    <mergeCell ref="H62:I62"/>
    <mergeCell ref="J62:K62"/>
    <mergeCell ref="A63:K63"/>
    <mergeCell ref="B60:C60"/>
    <mergeCell ref="D60:E60"/>
    <mergeCell ref="F60:G60"/>
    <mergeCell ref="H60:I60"/>
    <mergeCell ref="J60:K60"/>
    <mergeCell ref="B61:C61"/>
    <mergeCell ref="D61:E61"/>
    <mergeCell ref="F61:G61"/>
    <mergeCell ref="H61:I61"/>
    <mergeCell ref="J61:K61"/>
    <mergeCell ref="B58:C58"/>
    <mergeCell ref="D58:E58"/>
    <mergeCell ref="F58:G58"/>
    <mergeCell ref="H58:I58"/>
    <mergeCell ref="J58:K58"/>
    <mergeCell ref="B59:C59"/>
    <mergeCell ref="D59:E59"/>
    <mergeCell ref="F59:G59"/>
    <mergeCell ref="H59:I59"/>
    <mergeCell ref="J59:K59"/>
    <mergeCell ref="D56:E56"/>
    <mergeCell ref="F56:G56"/>
    <mergeCell ref="H56:I56"/>
    <mergeCell ref="J56:K56"/>
    <mergeCell ref="B57:C57"/>
    <mergeCell ref="D57:E57"/>
    <mergeCell ref="F57:G57"/>
    <mergeCell ref="H57:I57"/>
    <mergeCell ref="J57:K57"/>
    <mergeCell ref="D47:I47"/>
    <mergeCell ref="J47:K47"/>
    <mergeCell ref="B48:C48"/>
    <mergeCell ref="D48:I48"/>
    <mergeCell ref="J48:K48"/>
    <mergeCell ref="F54:G54"/>
    <mergeCell ref="H54:I54"/>
    <mergeCell ref="J54:K54"/>
    <mergeCell ref="B55:C55"/>
    <mergeCell ref="D55:E55"/>
    <mergeCell ref="F55:G55"/>
    <mergeCell ref="H55:I55"/>
    <mergeCell ref="J55:K55"/>
    <mergeCell ref="A51:K51"/>
    <mergeCell ref="A52:A62"/>
    <mergeCell ref="B52:K52"/>
    <mergeCell ref="B53:C53"/>
    <mergeCell ref="D53:E53"/>
    <mergeCell ref="F53:G53"/>
    <mergeCell ref="H53:I53"/>
    <mergeCell ref="J53:K53"/>
    <mergeCell ref="B54:C54"/>
    <mergeCell ref="D54:E54"/>
    <mergeCell ref="B56:C56"/>
    <mergeCell ref="J44:K44"/>
    <mergeCell ref="B45:C45"/>
    <mergeCell ref="D45:I45"/>
    <mergeCell ref="J45:K45"/>
    <mergeCell ref="B46:C46"/>
    <mergeCell ref="D46:I46"/>
    <mergeCell ref="J46:K46"/>
    <mergeCell ref="B39:C39"/>
    <mergeCell ref="B40:C40"/>
    <mergeCell ref="A41:K41"/>
    <mergeCell ref="A42:A50"/>
    <mergeCell ref="B42:K42"/>
    <mergeCell ref="B43:C43"/>
    <mergeCell ref="D43:I43"/>
    <mergeCell ref="J43:K43"/>
    <mergeCell ref="B44:C44"/>
    <mergeCell ref="D44:I44"/>
    <mergeCell ref="B49:C49"/>
    <mergeCell ref="D49:I49"/>
    <mergeCell ref="J49:K49"/>
    <mergeCell ref="B50:C50"/>
    <mergeCell ref="D50:I50"/>
    <mergeCell ref="J50:K50"/>
    <mergeCell ref="B47:C47"/>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27:C27"/>
    <mergeCell ref="D27:K27"/>
    <mergeCell ref="A28:K28"/>
    <mergeCell ref="B29:C29"/>
    <mergeCell ref="D29:K29"/>
    <mergeCell ref="B30:C30"/>
    <mergeCell ref="D30:K30"/>
    <mergeCell ref="B24:C24"/>
    <mergeCell ref="D24:K24"/>
    <mergeCell ref="B25:C25"/>
    <mergeCell ref="D25:K25"/>
    <mergeCell ref="B26:C26"/>
    <mergeCell ref="D26:K26"/>
    <mergeCell ref="B21:C21"/>
    <mergeCell ref="D21:K21"/>
    <mergeCell ref="B22:C22"/>
    <mergeCell ref="D22:K22"/>
    <mergeCell ref="B23:C23"/>
    <mergeCell ref="D23:K23"/>
    <mergeCell ref="B17:C17"/>
    <mergeCell ref="D17:K17"/>
    <mergeCell ref="B18:C18"/>
    <mergeCell ref="D18:K18"/>
    <mergeCell ref="B19:C19"/>
    <mergeCell ref="D19:K19"/>
    <mergeCell ref="A15:K15"/>
    <mergeCell ref="A16:K16"/>
    <mergeCell ref="B10:D10"/>
    <mergeCell ref="E10:K10"/>
    <mergeCell ref="B11:D11"/>
    <mergeCell ref="E11:K11"/>
    <mergeCell ref="B12:D12"/>
    <mergeCell ref="E12:K12"/>
    <mergeCell ref="A20:K20"/>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cfRule type="containsText" dxfId="18" priority="4" stopIfTrue="1" operator="containsText" text="wybierz">
      <formula>NOT(ISERROR(SEARCH("wybierz",F33)))</formula>
    </cfRule>
  </conditionalFormatting>
  <conditionalFormatting sqref="D22:D24">
    <cfRule type="containsText" dxfId="17" priority="3" stopIfTrue="1" operator="containsText" text="wybierz">
      <formula>NOT(ISERROR(SEARCH("wybierz",D22)))</formula>
    </cfRule>
  </conditionalFormatting>
  <conditionalFormatting sqref="D25">
    <cfRule type="containsText" dxfId="16" priority="2" stopIfTrue="1" operator="containsText" text="wybierz">
      <formula>NOT(ISERROR(SEARCH("wybierz",D25)))</formula>
    </cfRule>
  </conditionalFormatting>
  <conditionalFormatting sqref="D26">
    <cfRule type="containsText" dxfId="15" priority="1" stopIfTrue="1" operator="containsText" text="wybierz">
      <formula>NOT(ISERROR(SEARCH("wybierz",D26)))</formula>
    </cfRule>
  </conditionalFormatting>
  <dataValidations count="7">
    <dataValidation type="list" allowBlank="1" showInputMessage="1" showErrorMessage="1" sqref="D18">
      <formula1>$A$112:$A$115</formula1>
    </dataValidation>
    <dataValidation type="list" allowBlank="1" showInputMessage="1" showErrorMessage="1" prompt="wybierz PI z listy" sqref="D23">
      <formula1>$A$167:$A$172</formula1>
    </dataValidation>
    <dataValidation allowBlank="1" showInputMessage="1" showErrorMessage="1" prompt="zgodnie z właściwym PO" sqref="E11:K13"/>
    <dataValidation type="list" allowBlank="1" showInputMessage="1" showErrorMessage="1" prompt="wybierz narzędzie PP" sqref="D19">
      <formula1>$A$118:$A$154</formula1>
    </dataValidation>
    <dataValidation type="list" allowBlank="1" showInputMessage="1" showErrorMessage="1" prompt="wybierz fundusz" sqref="D21:K21">
      <formula1>$A$157:$A$158</formula1>
    </dataValidation>
    <dataValidation type="list" allowBlank="1" showInputMessage="1" showErrorMessage="1" prompt="wybierz Cel Tematyczny" sqref="D22">
      <formula1>$A$161:$A$164</formula1>
    </dataValidation>
    <dataValidation type="list" allowBlank="1" showInputMessage="1" showErrorMessage="1" prompt="wybierz Program z listy" sqref="E10:K10">
      <formula1>$A$844:$A$860</formula1>
    </dataValidation>
  </dataValidations>
  <pageMargins left="0.7" right="0.7" top="0.75" bottom="0.75" header="0.3" footer="0.3"/>
  <pageSetup paperSize="9" scale="80" orientation="landscape" r:id="rId1"/>
  <rowBreaks count="5" manualBreakCount="5">
    <brk id="25" max="10" man="1"/>
    <brk id="27" max="10" man="1"/>
    <brk id="30" max="10" man="1"/>
    <brk id="41" max="10" man="1"/>
    <brk id="46" max="10" man="1"/>
  </rowBreaks>
  <colBreaks count="1" manualBreakCount="1">
    <brk id="11" max="1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44"/>
  <sheetViews>
    <sheetView view="pageBreakPreview" zoomScaleNormal="100" zoomScaleSheetLayoutView="100" workbookViewId="0">
      <selection activeCell="C2" sqref="C2:E2"/>
    </sheetView>
  </sheetViews>
  <sheetFormatPr defaultColWidth="9.140625"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718" t="s">
        <v>956</v>
      </c>
      <c r="B1" s="719"/>
      <c r="C1" s="719"/>
      <c r="D1" s="719"/>
      <c r="E1" s="720"/>
    </row>
    <row r="2" spans="1:5" ht="94.5" customHeight="1" x14ac:dyDescent="0.2">
      <c r="A2" s="721">
        <v>1</v>
      </c>
      <c r="B2" s="71" t="s">
        <v>139</v>
      </c>
      <c r="C2" s="723" t="s">
        <v>1057</v>
      </c>
      <c r="D2" s="724"/>
      <c r="E2" s="725"/>
    </row>
    <row r="3" spans="1:5" ht="40.5" customHeight="1" thickBot="1" x14ac:dyDescent="0.25">
      <c r="A3" s="722"/>
      <c r="B3" s="72" t="s">
        <v>140</v>
      </c>
      <c r="C3" s="726" t="s">
        <v>300</v>
      </c>
      <c r="D3" s="727"/>
      <c r="E3" s="728"/>
    </row>
    <row r="4" spans="1:5" ht="15" customHeight="1" thickBot="1" x14ac:dyDescent="0.35">
      <c r="A4" s="729"/>
      <c r="B4" s="729"/>
      <c r="C4" s="729"/>
      <c r="D4" s="729"/>
      <c r="E4" s="729"/>
    </row>
    <row r="5" spans="1:5" ht="24.95" customHeight="1" thickBot="1" x14ac:dyDescent="0.25">
      <c r="A5" s="73">
        <v>2</v>
      </c>
      <c r="B5" s="713" t="s">
        <v>111</v>
      </c>
      <c r="C5" s="714"/>
      <c r="D5" s="714"/>
      <c r="E5" s="715"/>
    </row>
    <row r="6" spans="1:5" ht="60.75" customHeight="1" x14ac:dyDescent="0.2">
      <c r="A6" s="103" t="s">
        <v>113</v>
      </c>
      <c r="B6" s="102" t="s">
        <v>123</v>
      </c>
      <c r="C6" s="102" t="s">
        <v>138</v>
      </c>
      <c r="D6" s="102" t="s">
        <v>124</v>
      </c>
      <c r="E6" s="104" t="s">
        <v>112</v>
      </c>
    </row>
    <row r="7" spans="1:5" ht="106.5" customHeight="1" thickBot="1" x14ac:dyDescent="0.25">
      <c r="A7" s="127">
        <v>1</v>
      </c>
      <c r="B7" s="128" t="s">
        <v>387</v>
      </c>
      <c r="C7" s="129" t="s">
        <v>251</v>
      </c>
      <c r="D7" s="130" t="s">
        <v>368</v>
      </c>
      <c r="E7" s="131" t="s">
        <v>276</v>
      </c>
    </row>
    <row r="8" spans="1:5" ht="15" customHeight="1" thickBot="1" x14ac:dyDescent="0.35">
      <c r="A8" s="712"/>
      <c r="B8" s="712"/>
      <c r="C8" s="712"/>
      <c r="D8" s="712"/>
      <c r="E8" s="712"/>
    </row>
    <row r="9" spans="1:5" ht="24.95" customHeight="1" thickBot="1" x14ac:dyDescent="0.25">
      <c r="A9" s="101">
        <v>3</v>
      </c>
      <c r="B9" s="713" t="s">
        <v>114</v>
      </c>
      <c r="C9" s="714"/>
      <c r="D9" s="714"/>
      <c r="E9" s="715"/>
    </row>
    <row r="10" spans="1:5" ht="30" customHeight="1" x14ac:dyDescent="0.3">
      <c r="A10" s="74" t="s">
        <v>113</v>
      </c>
      <c r="B10" s="716" t="s">
        <v>138</v>
      </c>
      <c r="C10" s="717"/>
      <c r="D10" s="102" t="s">
        <v>124</v>
      </c>
      <c r="E10" s="75" t="s">
        <v>115</v>
      </c>
    </row>
    <row r="11" spans="1:5" ht="56.25" customHeight="1" x14ac:dyDescent="0.2">
      <c r="A11" s="76">
        <v>1</v>
      </c>
      <c r="B11" s="711" t="s">
        <v>232</v>
      </c>
      <c r="C11" s="711"/>
      <c r="D11" s="49" t="s">
        <v>349</v>
      </c>
      <c r="E11" s="113" t="s">
        <v>335</v>
      </c>
    </row>
    <row r="12" spans="1:5" ht="68.25" customHeight="1" x14ac:dyDescent="0.2">
      <c r="A12" s="76">
        <v>2</v>
      </c>
      <c r="B12" s="711" t="s">
        <v>234</v>
      </c>
      <c r="C12" s="711"/>
      <c r="D12" s="49" t="s">
        <v>350</v>
      </c>
      <c r="E12" s="113" t="s">
        <v>266</v>
      </c>
    </row>
    <row r="13" spans="1:5" ht="74.25" customHeight="1" x14ac:dyDescent="0.2">
      <c r="A13" s="76">
        <v>3</v>
      </c>
      <c r="B13" s="711" t="s">
        <v>235</v>
      </c>
      <c r="C13" s="711"/>
      <c r="D13" s="49" t="s">
        <v>351</v>
      </c>
      <c r="E13" s="113" t="s">
        <v>290</v>
      </c>
    </row>
    <row r="14" spans="1:5" ht="74.25" customHeight="1" x14ac:dyDescent="0.2">
      <c r="A14" s="76">
        <v>4</v>
      </c>
      <c r="B14" s="711" t="s">
        <v>372</v>
      </c>
      <c r="C14" s="711"/>
      <c r="D14" s="49" t="s">
        <v>373</v>
      </c>
      <c r="E14" s="113" t="s">
        <v>374</v>
      </c>
    </row>
    <row r="15" spans="1:5" ht="156.75" customHeight="1" x14ac:dyDescent="0.2">
      <c r="A15" s="76">
        <v>5</v>
      </c>
      <c r="B15" s="711" t="s">
        <v>236</v>
      </c>
      <c r="C15" s="711"/>
      <c r="D15" s="49" t="s">
        <v>352</v>
      </c>
      <c r="E15" s="113" t="s">
        <v>291</v>
      </c>
    </row>
    <row r="16" spans="1:5" ht="164.25" customHeight="1" x14ac:dyDescent="0.2">
      <c r="A16" s="76">
        <v>6</v>
      </c>
      <c r="B16" s="711" t="s">
        <v>237</v>
      </c>
      <c r="C16" s="711"/>
      <c r="D16" s="49" t="s">
        <v>353</v>
      </c>
      <c r="E16" s="113" t="s">
        <v>292</v>
      </c>
    </row>
    <row r="17" spans="1:5" ht="120.75" customHeight="1" x14ac:dyDescent="0.2">
      <c r="A17" s="76">
        <v>7</v>
      </c>
      <c r="B17" s="711" t="s">
        <v>238</v>
      </c>
      <c r="C17" s="711"/>
      <c r="D17" s="49" t="s">
        <v>354</v>
      </c>
      <c r="E17" s="113" t="s">
        <v>267</v>
      </c>
    </row>
    <row r="18" spans="1:5" ht="66.75" customHeight="1" x14ac:dyDescent="0.2">
      <c r="A18" s="76">
        <v>8</v>
      </c>
      <c r="B18" s="711" t="s">
        <v>239</v>
      </c>
      <c r="C18" s="711"/>
      <c r="D18" s="49" t="s">
        <v>355</v>
      </c>
      <c r="E18" s="113" t="s">
        <v>268</v>
      </c>
    </row>
    <row r="19" spans="1:5" ht="87.75" customHeight="1" x14ac:dyDescent="0.2">
      <c r="A19" s="76">
        <v>9</v>
      </c>
      <c r="B19" s="711" t="s">
        <v>240</v>
      </c>
      <c r="C19" s="711"/>
      <c r="D19" s="49" t="s">
        <v>356</v>
      </c>
      <c r="E19" s="113" t="s">
        <v>269</v>
      </c>
    </row>
    <row r="20" spans="1:5" ht="63" customHeight="1" x14ac:dyDescent="0.2">
      <c r="A20" s="76">
        <v>10</v>
      </c>
      <c r="B20" s="711" t="s">
        <v>241</v>
      </c>
      <c r="C20" s="711"/>
      <c r="D20" s="49" t="s">
        <v>357</v>
      </c>
      <c r="E20" s="113" t="s">
        <v>270</v>
      </c>
    </row>
    <row r="21" spans="1:5" ht="138" customHeight="1" x14ac:dyDescent="0.2">
      <c r="A21" s="76">
        <v>11</v>
      </c>
      <c r="B21" s="711" t="s">
        <v>236</v>
      </c>
      <c r="C21" s="711"/>
      <c r="D21" s="49" t="s">
        <v>358</v>
      </c>
      <c r="E21" s="113" t="s">
        <v>293</v>
      </c>
    </row>
    <row r="22" spans="1:5" ht="107.25" customHeight="1" x14ac:dyDescent="0.2">
      <c r="A22" s="76">
        <v>12</v>
      </c>
      <c r="B22" s="711" t="s">
        <v>242</v>
      </c>
      <c r="C22" s="711"/>
      <c r="D22" s="49" t="s">
        <v>359</v>
      </c>
      <c r="E22" s="113" t="s">
        <v>271</v>
      </c>
    </row>
    <row r="23" spans="1:5" ht="146.25" customHeight="1" x14ac:dyDescent="0.2">
      <c r="A23" s="76">
        <v>13</v>
      </c>
      <c r="B23" s="711" t="s">
        <v>243</v>
      </c>
      <c r="C23" s="711"/>
      <c r="D23" s="49" t="s">
        <v>360</v>
      </c>
      <c r="E23" s="113" t="s">
        <v>294</v>
      </c>
    </row>
    <row r="24" spans="1:5" ht="82.5" customHeight="1" x14ac:dyDescent="0.2">
      <c r="A24" s="76">
        <v>14</v>
      </c>
      <c r="B24" s="711" t="s">
        <v>244</v>
      </c>
      <c r="C24" s="711"/>
      <c r="D24" s="49" t="s">
        <v>361</v>
      </c>
      <c r="E24" s="113" t="s">
        <v>272</v>
      </c>
    </row>
    <row r="25" spans="1:5" ht="93.75" customHeight="1" x14ac:dyDescent="0.2">
      <c r="A25" s="76">
        <v>15</v>
      </c>
      <c r="B25" s="711" t="s">
        <v>245</v>
      </c>
      <c r="C25" s="711"/>
      <c r="D25" s="49" t="s">
        <v>362</v>
      </c>
      <c r="E25" s="113" t="s">
        <v>295</v>
      </c>
    </row>
    <row r="26" spans="1:5" ht="156" customHeight="1" x14ac:dyDescent="0.2">
      <c r="A26" s="76">
        <v>15</v>
      </c>
      <c r="B26" s="711" t="s">
        <v>246</v>
      </c>
      <c r="C26" s="711"/>
      <c r="D26" s="49" t="s">
        <v>363</v>
      </c>
      <c r="E26" s="113" t="s">
        <v>296</v>
      </c>
    </row>
    <row r="27" spans="1:5" ht="56.25" customHeight="1" x14ac:dyDescent="0.2">
      <c r="A27" s="76">
        <v>17</v>
      </c>
      <c r="B27" s="711" t="s">
        <v>247</v>
      </c>
      <c r="C27" s="711"/>
      <c r="D27" s="49" t="s">
        <v>364</v>
      </c>
      <c r="E27" s="113" t="s">
        <v>273</v>
      </c>
    </row>
    <row r="28" spans="1:5" ht="211.5" customHeight="1" x14ac:dyDescent="0.2">
      <c r="A28" s="76">
        <v>18</v>
      </c>
      <c r="B28" s="711" t="s">
        <v>248</v>
      </c>
      <c r="C28" s="711"/>
      <c r="D28" s="49" t="s">
        <v>365</v>
      </c>
      <c r="E28" s="113" t="s">
        <v>274</v>
      </c>
    </row>
    <row r="29" spans="1:5" ht="136.5" customHeight="1" x14ac:dyDescent="0.2">
      <c r="A29" s="76">
        <v>19</v>
      </c>
      <c r="B29" s="711" t="s">
        <v>249</v>
      </c>
      <c r="C29" s="711"/>
      <c r="D29" s="49" t="s">
        <v>366</v>
      </c>
      <c r="E29" s="113" t="s">
        <v>275</v>
      </c>
    </row>
    <row r="30" spans="1:5" ht="221.25" customHeight="1" x14ac:dyDescent="0.2">
      <c r="A30" s="76">
        <v>20</v>
      </c>
      <c r="B30" s="711" t="s">
        <v>250</v>
      </c>
      <c r="C30" s="711"/>
      <c r="D30" s="49" t="s">
        <v>367</v>
      </c>
      <c r="E30" s="113" t="s">
        <v>297</v>
      </c>
    </row>
    <row r="31" spans="1:5" ht="78.75" customHeight="1" x14ac:dyDescent="0.2">
      <c r="A31" s="76">
        <v>21</v>
      </c>
      <c r="B31" s="711" t="s">
        <v>252</v>
      </c>
      <c r="C31" s="711"/>
      <c r="D31" s="49" t="s">
        <v>369</v>
      </c>
      <c r="E31" s="113" t="s">
        <v>277</v>
      </c>
    </row>
    <row r="32" spans="1:5" ht="81" customHeight="1" x14ac:dyDescent="0.2">
      <c r="A32" s="76">
        <v>22</v>
      </c>
      <c r="B32" s="711" t="s">
        <v>279</v>
      </c>
      <c r="C32" s="711"/>
      <c r="D32" s="49" t="s">
        <v>370</v>
      </c>
      <c r="E32" s="113" t="s">
        <v>298</v>
      </c>
    </row>
    <row r="33" spans="1:5" ht="82.5" customHeight="1" x14ac:dyDescent="0.2">
      <c r="A33" s="76">
        <v>23</v>
      </c>
      <c r="B33" s="711" t="s">
        <v>253</v>
      </c>
      <c r="C33" s="711"/>
      <c r="D33" s="49" t="s">
        <v>371</v>
      </c>
      <c r="E33" s="113" t="s">
        <v>278</v>
      </c>
    </row>
    <row r="34" spans="1:5" ht="30" customHeight="1" x14ac:dyDescent="0.2"/>
    <row r="35" spans="1:5" ht="30" customHeight="1" x14ac:dyDescent="0.2"/>
    <row r="36" spans="1:5" ht="30" customHeight="1" x14ac:dyDescent="0.2"/>
    <row r="37" spans="1:5" ht="30" customHeight="1" x14ac:dyDescent="0.2"/>
    <row r="38" spans="1:5" ht="30" customHeight="1" x14ac:dyDescent="0.2"/>
    <row r="39" spans="1:5" s="2" customFormat="1" ht="30" customHeight="1" x14ac:dyDescent="0.2">
      <c r="B39" s="1"/>
      <c r="C39" s="1"/>
      <c r="D39" s="1"/>
      <c r="E39" s="1"/>
    </row>
    <row r="40" spans="1:5" s="2" customFormat="1" ht="30" customHeight="1" x14ac:dyDescent="0.2">
      <c r="B40" s="1"/>
      <c r="C40" s="1"/>
      <c r="D40" s="1"/>
      <c r="E40" s="1"/>
    </row>
    <row r="41" spans="1:5" s="2" customFormat="1" ht="30" customHeight="1" x14ac:dyDescent="0.2">
      <c r="B41" s="1"/>
      <c r="C41" s="1"/>
      <c r="D41" s="1"/>
      <c r="E41" s="1"/>
    </row>
    <row r="42" spans="1:5" s="2" customFormat="1" ht="30" customHeight="1" x14ac:dyDescent="0.2">
      <c r="B42" s="1"/>
      <c r="C42" s="1"/>
      <c r="D42" s="1"/>
      <c r="E42" s="1"/>
    </row>
    <row r="43" spans="1:5" s="2" customFormat="1" ht="30" customHeight="1" x14ac:dyDescent="0.2">
      <c r="B43" s="1"/>
      <c r="C43" s="1"/>
      <c r="D43" s="1"/>
      <c r="E43" s="1"/>
    </row>
    <row r="44" spans="1:5" s="2" customFormat="1" ht="30" customHeight="1" x14ac:dyDescent="0.2">
      <c r="B44" s="1"/>
      <c r="C44" s="1"/>
      <c r="D44" s="1"/>
      <c r="E44" s="1"/>
    </row>
  </sheetData>
  <mergeCells count="32">
    <mergeCell ref="B5:E5"/>
    <mergeCell ref="A1:E1"/>
    <mergeCell ref="A2:A3"/>
    <mergeCell ref="C2:E2"/>
    <mergeCell ref="C3:E3"/>
    <mergeCell ref="A4:E4"/>
    <mergeCell ref="B17:C17"/>
    <mergeCell ref="B18:C18"/>
    <mergeCell ref="B19:C19"/>
    <mergeCell ref="B20:C20"/>
    <mergeCell ref="A8:E8"/>
    <mergeCell ref="B9:E9"/>
    <mergeCell ref="B10:C10"/>
    <mergeCell ref="B11:C11"/>
    <mergeCell ref="B12:C12"/>
    <mergeCell ref="B13:C13"/>
    <mergeCell ref="B32:C32"/>
    <mergeCell ref="B33:C33"/>
    <mergeCell ref="B14:C14"/>
    <mergeCell ref="B27:C27"/>
    <mergeCell ref="B28:C28"/>
    <mergeCell ref="B29:C29"/>
    <mergeCell ref="B30:C30"/>
    <mergeCell ref="B31:C31"/>
    <mergeCell ref="B21:C21"/>
    <mergeCell ref="B22:C22"/>
    <mergeCell ref="B23:C23"/>
    <mergeCell ref="B24:C24"/>
    <mergeCell ref="B25:C25"/>
    <mergeCell ref="B26:C26"/>
    <mergeCell ref="B15:C15"/>
    <mergeCell ref="B16:C16"/>
  </mergeCells>
  <pageMargins left="0.7" right="0.7" top="0.75" bottom="0.75" header="0.3" footer="0.3"/>
  <pageSetup paperSize="9" scale="59" fitToHeight="0" orientation="landscape" r:id="rId1"/>
  <rowBreaks count="1" manualBreakCount="1">
    <brk id="2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73"/>
  <sheetViews>
    <sheetView view="pageBreakPreview" topLeftCell="A31" zoomScale="115" zoomScaleNormal="70" zoomScaleSheetLayoutView="115" workbookViewId="0">
      <selection activeCell="D31" sqref="D31:K31"/>
    </sheetView>
  </sheetViews>
  <sheetFormatPr defaultColWidth="8.85546875" defaultRowHeight="12.75" x14ac:dyDescent="0.2"/>
  <cols>
    <col min="1" max="1" width="6.85546875" style="80" customWidth="1"/>
    <col min="2" max="2" width="8.85546875" style="80"/>
    <col min="3" max="3" width="26" style="80" customWidth="1"/>
    <col min="4" max="5" width="14.140625" style="80" bestFit="1" customWidth="1"/>
    <col min="6" max="6" width="10.28515625" style="80" customWidth="1"/>
    <col min="7" max="7" width="9.140625" style="80" customWidth="1"/>
    <col min="8" max="8" width="10.85546875" style="80" customWidth="1"/>
    <col min="9" max="9" width="14.42578125" style="80" customWidth="1"/>
    <col min="10" max="10" width="5.7109375" style="80" bestFit="1" customWidth="1"/>
    <col min="11" max="11" width="42.5703125" style="80" customWidth="1"/>
    <col min="12" max="12" width="8.85546875" style="451"/>
    <col min="13" max="16384" width="8.85546875" style="80"/>
  </cols>
  <sheetData>
    <row r="1" spans="1:12" ht="41.25" customHeight="1" x14ac:dyDescent="0.3">
      <c r="A1" s="2228" t="s">
        <v>50</v>
      </c>
      <c r="B1" s="2229"/>
      <c r="C1" s="2229"/>
      <c r="D1" s="2229"/>
      <c r="E1" s="2229"/>
      <c r="F1" s="2229"/>
      <c r="G1" s="2229"/>
      <c r="H1" s="2229"/>
      <c r="I1" s="2229"/>
      <c r="J1" s="2229"/>
      <c r="K1" s="2230"/>
    </row>
    <row r="2" spans="1:12" ht="30" customHeight="1" thickBot="1" x14ac:dyDescent="0.25">
      <c r="A2" s="364">
        <v>1</v>
      </c>
      <c r="B2" s="754" t="s">
        <v>100</v>
      </c>
      <c r="C2" s="754"/>
      <c r="D2" s="754"/>
      <c r="E2" s="755"/>
      <c r="F2" s="2384" t="s">
        <v>973</v>
      </c>
      <c r="G2" s="2384"/>
      <c r="H2" s="2384"/>
      <c r="I2" s="2384"/>
      <c r="J2" s="2384"/>
      <c r="K2" s="2385"/>
    </row>
    <row r="3" spans="1:12" ht="15" customHeight="1" thickBot="1" x14ac:dyDescent="0.35">
      <c r="A3" s="758"/>
      <c r="B3" s="759"/>
      <c r="C3" s="759"/>
      <c r="D3" s="759"/>
      <c r="E3" s="759"/>
      <c r="F3" s="759"/>
      <c r="G3" s="759"/>
      <c r="H3" s="759"/>
      <c r="I3" s="759"/>
      <c r="J3" s="759"/>
      <c r="K3" s="760"/>
    </row>
    <row r="4" spans="1:12" ht="30" customHeight="1" x14ac:dyDescent="0.25">
      <c r="A4" s="761" t="s">
        <v>4</v>
      </c>
      <c r="B4" s="762"/>
      <c r="C4" s="762"/>
      <c r="D4" s="762"/>
      <c r="E4" s="762"/>
      <c r="F4" s="762"/>
      <c r="G4" s="762"/>
      <c r="H4" s="762"/>
      <c r="I4" s="762"/>
      <c r="J4" s="2233"/>
      <c r="K4" s="2234"/>
    </row>
    <row r="5" spans="1:12" ht="30" customHeight="1" x14ac:dyDescent="0.2">
      <c r="A5" s="368">
        <v>2</v>
      </c>
      <c r="B5" s="765" t="s">
        <v>16</v>
      </c>
      <c r="C5" s="765"/>
      <c r="D5" s="766"/>
      <c r="E5" s="2356" t="s">
        <v>772</v>
      </c>
      <c r="F5" s="2357"/>
      <c r="G5" s="2357"/>
      <c r="H5" s="2357"/>
      <c r="I5" s="2357"/>
      <c r="J5" s="2357"/>
      <c r="K5" s="2358"/>
    </row>
    <row r="6" spans="1:12" ht="30" customHeight="1" x14ac:dyDescent="0.2">
      <c r="A6" s="770">
        <v>3</v>
      </c>
      <c r="B6" s="772" t="s">
        <v>51</v>
      </c>
      <c r="C6" s="772"/>
      <c r="D6" s="773"/>
      <c r="E6" s="767" t="s">
        <v>809</v>
      </c>
      <c r="F6" s="768"/>
      <c r="G6" s="768"/>
      <c r="H6" s="768"/>
      <c r="I6" s="768"/>
      <c r="J6" s="768"/>
      <c r="K6" s="769"/>
    </row>
    <row r="7" spans="1:12" ht="30" customHeight="1" x14ac:dyDescent="0.2">
      <c r="A7" s="771"/>
      <c r="B7" s="774"/>
      <c r="C7" s="774"/>
      <c r="D7" s="775"/>
      <c r="E7" s="371" t="s">
        <v>108</v>
      </c>
      <c r="F7" s="776" t="s">
        <v>810</v>
      </c>
      <c r="G7" s="776"/>
      <c r="H7" s="777"/>
      <c r="I7" s="371" t="s">
        <v>107</v>
      </c>
      <c r="J7" s="2296" t="s">
        <v>811</v>
      </c>
      <c r="K7" s="2297"/>
    </row>
    <row r="8" spans="1:12" ht="30" customHeight="1" x14ac:dyDescent="0.2">
      <c r="A8" s="770">
        <v>4</v>
      </c>
      <c r="B8" s="772" t="s">
        <v>118</v>
      </c>
      <c r="C8" s="772"/>
      <c r="D8" s="773"/>
      <c r="E8" s="767" t="s">
        <v>812</v>
      </c>
      <c r="F8" s="768"/>
      <c r="G8" s="768"/>
      <c r="H8" s="768"/>
      <c r="I8" s="768"/>
      <c r="J8" s="768"/>
      <c r="K8" s="769"/>
    </row>
    <row r="9" spans="1:12" ht="30" customHeight="1" x14ac:dyDescent="0.2">
      <c r="A9" s="771"/>
      <c r="B9" s="774"/>
      <c r="C9" s="774"/>
      <c r="D9" s="775"/>
      <c r="E9" s="371" t="s">
        <v>108</v>
      </c>
      <c r="F9" s="776" t="s">
        <v>810</v>
      </c>
      <c r="G9" s="776"/>
      <c r="H9" s="777"/>
      <c r="I9" s="371" t="s">
        <v>107</v>
      </c>
      <c r="J9" s="2296" t="s">
        <v>811</v>
      </c>
      <c r="K9" s="2297"/>
    </row>
    <row r="10" spans="1:12" ht="30" customHeight="1" x14ac:dyDescent="0.2">
      <c r="A10" s="368">
        <v>5</v>
      </c>
      <c r="B10" s="765" t="s">
        <v>94</v>
      </c>
      <c r="C10" s="765"/>
      <c r="D10" s="766"/>
      <c r="E10" s="1914" t="s">
        <v>116</v>
      </c>
      <c r="F10" s="1915"/>
      <c r="G10" s="1915"/>
      <c r="H10" s="1915"/>
      <c r="I10" s="1915"/>
      <c r="J10" s="1915"/>
      <c r="K10" s="1916"/>
    </row>
    <row r="11" spans="1:12" ht="33" customHeight="1" x14ac:dyDescent="0.2">
      <c r="A11" s="368">
        <v>6</v>
      </c>
      <c r="B11" s="765" t="s">
        <v>96</v>
      </c>
      <c r="C11" s="765"/>
      <c r="D11" s="766"/>
      <c r="E11" s="1847" t="s">
        <v>176</v>
      </c>
      <c r="F11" s="1917"/>
      <c r="G11" s="1917"/>
      <c r="H11" s="1917"/>
      <c r="I11" s="1917"/>
      <c r="J11" s="1917"/>
      <c r="K11" s="1918"/>
    </row>
    <row r="12" spans="1:12" ht="30" customHeight="1" x14ac:dyDescent="0.25">
      <c r="A12" s="368">
        <v>7</v>
      </c>
      <c r="B12" s="765" t="s">
        <v>40</v>
      </c>
      <c r="C12" s="765"/>
      <c r="D12" s="766"/>
      <c r="E12" s="1858" t="s">
        <v>197</v>
      </c>
      <c r="F12" s="1919"/>
      <c r="G12" s="1919"/>
      <c r="H12" s="1919"/>
      <c r="I12" s="1919"/>
      <c r="J12" s="1919"/>
      <c r="K12" s="1920"/>
      <c r="L12" s="452"/>
    </row>
    <row r="13" spans="1:12" ht="30" customHeight="1" x14ac:dyDescent="0.25">
      <c r="A13" s="368">
        <v>8</v>
      </c>
      <c r="B13" s="765" t="s">
        <v>45</v>
      </c>
      <c r="C13" s="765"/>
      <c r="D13" s="766"/>
      <c r="E13" s="1858" t="s">
        <v>847</v>
      </c>
      <c r="F13" s="1919"/>
      <c r="G13" s="1919"/>
      <c r="H13" s="1919"/>
      <c r="I13" s="1919"/>
      <c r="J13" s="1919"/>
      <c r="K13" s="1920"/>
      <c r="L13" s="452"/>
    </row>
    <row r="14" spans="1:12" ht="54.75" customHeight="1" thickBot="1" x14ac:dyDescent="0.3">
      <c r="A14" s="364">
        <v>9</v>
      </c>
      <c r="B14" s="754" t="s">
        <v>31</v>
      </c>
      <c r="C14" s="754"/>
      <c r="D14" s="755"/>
      <c r="E14" s="1704" t="s">
        <v>332</v>
      </c>
      <c r="F14" s="1705"/>
      <c r="G14" s="1705"/>
      <c r="H14" s="1705"/>
      <c r="I14" s="1705"/>
      <c r="J14" s="1705"/>
      <c r="K14" s="1706"/>
      <c r="L14" s="452"/>
    </row>
    <row r="15" spans="1:12" ht="15" customHeight="1" thickBot="1" x14ac:dyDescent="0.35">
      <c r="A15" s="758"/>
      <c r="B15" s="759"/>
      <c r="C15" s="759"/>
      <c r="D15" s="759"/>
      <c r="E15" s="759"/>
      <c r="F15" s="759"/>
      <c r="G15" s="759"/>
      <c r="H15" s="759"/>
      <c r="I15" s="759"/>
      <c r="J15" s="759"/>
      <c r="K15" s="760"/>
    </row>
    <row r="16" spans="1:12" ht="30" customHeight="1" x14ac:dyDescent="0.3">
      <c r="A16" s="761" t="s">
        <v>52</v>
      </c>
      <c r="B16" s="762"/>
      <c r="C16" s="762"/>
      <c r="D16" s="762"/>
      <c r="E16" s="762"/>
      <c r="F16" s="762"/>
      <c r="G16" s="762"/>
      <c r="H16" s="762"/>
      <c r="I16" s="762"/>
      <c r="J16" s="762"/>
      <c r="K16" s="784"/>
    </row>
    <row r="17" spans="1:11" s="80" customFormat="1" ht="41.25" hidden="1" customHeight="1" x14ac:dyDescent="0.3">
      <c r="A17" s="378">
        <v>6</v>
      </c>
      <c r="B17" s="2221" t="s">
        <v>748</v>
      </c>
      <c r="C17" s="2221"/>
      <c r="D17" s="2222" t="s">
        <v>314</v>
      </c>
      <c r="E17" s="2222"/>
      <c r="F17" s="2222"/>
      <c r="G17" s="2222"/>
      <c r="H17" s="2222"/>
      <c r="I17" s="2222"/>
      <c r="J17" s="2222"/>
      <c r="K17" s="2223"/>
    </row>
    <row r="18" spans="1:11" s="80" customFormat="1" ht="41.25" customHeight="1" x14ac:dyDescent="0.2">
      <c r="A18" s="368">
        <v>10</v>
      </c>
      <c r="B18" s="2217" t="s">
        <v>18</v>
      </c>
      <c r="C18" s="2217"/>
      <c r="D18" s="2311" t="s">
        <v>178</v>
      </c>
      <c r="E18" s="2312"/>
      <c r="F18" s="2312"/>
      <c r="G18" s="2312"/>
      <c r="H18" s="2312"/>
      <c r="I18" s="2312"/>
      <c r="J18" s="2312"/>
      <c r="K18" s="2313"/>
    </row>
    <row r="19" spans="1:11" s="80" customFormat="1" ht="40.5" customHeight="1" thickBot="1" x14ac:dyDescent="0.25">
      <c r="A19" s="445">
        <v>11</v>
      </c>
      <c r="B19" s="2224" t="s">
        <v>53</v>
      </c>
      <c r="C19" s="2224"/>
      <c r="D19" s="2314" t="s">
        <v>531</v>
      </c>
      <c r="E19" s="2315"/>
      <c r="F19" s="2315"/>
      <c r="G19" s="2315"/>
      <c r="H19" s="2315"/>
      <c r="I19" s="2315"/>
      <c r="J19" s="2315"/>
      <c r="K19" s="2316"/>
    </row>
    <row r="20" spans="1:11" s="80" customFormat="1" ht="8.25" customHeight="1" thickBot="1" x14ac:dyDescent="0.35">
      <c r="A20" s="2155"/>
      <c r="B20" s="2155"/>
      <c r="C20" s="2155"/>
      <c r="D20" s="2155"/>
      <c r="E20" s="2155"/>
      <c r="F20" s="2155"/>
      <c r="G20" s="2155"/>
      <c r="H20" s="2155"/>
      <c r="I20" s="2155"/>
      <c r="J20" s="2155"/>
      <c r="K20" s="2155"/>
    </row>
    <row r="21" spans="1:11" s="80" customFormat="1" ht="30" customHeight="1" x14ac:dyDescent="0.3">
      <c r="A21" s="442">
        <v>12</v>
      </c>
      <c r="B21" s="2220" t="s">
        <v>43</v>
      </c>
      <c r="C21" s="2220"/>
      <c r="D21" s="2306" t="s">
        <v>92</v>
      </c>
      <c r="E21" s="2306"/>
      <c r="F21" s="2306"/>
      <c r="G21" s="2306"/>
      <c r="H21" s="2306"/>
      <c r="I21" s="2306"/>
      <c r="J21" s="2306"/>
      <c r="K21" s="2307"/>
    </row>
    <row r="22" spans="1:11" s="80" customFormat="1" ht="30" customHeight="1" x14ac:dyDescent="0.2">
      <c r="A22" s="443">
        <v>13</v>
      </c>
      <c r="B22" s="2217" t="s">
        <v>44</v>
      </c>
      <c r="C22" s="2217"/>
      <c r="D22" s="2359" t="s">
        <v>318</v>
      </c>
      <c r="E22" s="2360"/>
      <c r="F22" s="2360"/>
      <c r="G22" s="2360"/>
      <c r="H22" s="2360"/>
      <c r="I22" s="2360"/>
      <c r="J22" s="2360"/>
      <c r="K22" s="2361"/>
    </row>
    <row r="23" spans="1:11" s="80" customFormat="1" ht="42" customHeight="1" x14ac:dyDescent="0.2">
      <c r="A23" s="443">
        <v>14</v>
      </c>
      <c r="B23" s="2217" t="s">
        <v>2</v>
      </c>
      <c r="C23" s="2217"/>
      <c r="D23" s="2359" t="s">
        <v>317</v>
      </c>
      <c r="E23" s="2360"/>
      <c r="F23" s="2360"/>
      <c r="G23" s="2360"/>
      <c r="H23" s="2360"/>
      <c r="I23" s="2360"/>
      <c r="J23" s="2360"/>
      <c r="K23" s="2361"/>
    </row>
    <row r="24" spans="1:11" s="80" customFormat="1" ht="50.25" customHeight="1" x14ac:dyDescent="0.2">
      <c r="A24" s="443">
        <v>15</v>
      </c>
      <c r="B24" s="2217" t="s">
        <v>54</v>
      </c>
      <c r="C24" s="2217"/>
      <c r="D24" s="2359" t="s">
        <v>873</v>
      </c>
      <c r="E24" s="2360"/>
      <c r="F24" s="2360"/>
      <c r="G24" s="2360"/>
      <c r="H24" s="2360"/>
      <c r="I24" s="2360"/>
      <c r="J24" s="2360"/>
      <c r="K24" s="2361"/>
    </row>
    <row r="25" spans="1:11" s="80" customFormat="1" ht="409.5" customHeight="1" x14ac:dyDescent="0.2">
      <c r="A25" s="443">
        <v>16</v>
      </c>
      <c r="B25" s="2217" t="s">
        <v>120</v>
      </c>
      <c r="C25" s="2217"/>
      <c r="D25" s="2391" t="s">
        <v>813</v>
      </c>
      <c r="E25" s="2392"/>
      <c r="F25" s="2392"/>
      <c r="G25" s="2392"/>
      <c r="H25" s="2392"/>
      <c r="I25" s="2392"/>
      <c r="J25" s="2392"/>
      <c r="K25" s="2393"/>
    </row>
    <row r="26" spans="1:11" s="80" customFormat="1" ht="172.5" customHeight="1" x14ac:dyDescent="0.2">
      <c r="A26" s="443">
        <v>17</v>
      </c>
      <c r="B26" s="2197" t="s">
        <v>133</v>
      </c>
      <c r="C26" s="2198"/>
      <c r="D26" s="2327" t="s">
        <v>795</v>
      </c>
      <c r="E26" s="2328"/>
      <c r="F26" s="2328"/>
      <c r="G26" s="2328"/>
      <c r="H26" s="2328"/>
      <c r="I26" s="2328"/>
      <c r="J26" s="2328"/>
      <c r="K26" s="2329"/>
    </row>
    <row r="27" spans="1:11" s="80" customFormat="1" ht="142.5" customHeight="1" thickBot="1" x14ac:dyDescent="0.25">
      <c r="A27" s="445">
        <v>18</v>
      </c>
      <c r="B27" s="2209" t="s">
        <v>134</v>
      </c>
      <c r="C27" s="2209"/>
      <c r="D27" s="2386" t="s">
        <v>814</v>
      </c>
      <c r="E27" s="2387"/>
      <c r="F27" s="2387"/>
      <c r="G27" s="2387"/>
      <c r="H27" s="2387"/>
      <c r="I27" s="2387"/>
      <c r="J27" s="2387"/>
      <c r="K27" s="2388"/>
    </row>
    <row r="28" spans="1:11" s="80" customFormat="1" ht="15.75" customHeight="1" thickBot="1" x14ac:dyDescent="0.35">
      <c r="A28" s="2155"/>
      <c r="B28" s="2155"/>
      <c r="C28" s="2155"/>
      <c r="D28" s="2155"/>
      <c r="E28" s="2155"/>
      <c r="F28" s="2155"/>
      <c r="G28" s="2155"/>
      <c r="H28" s="2155"/>
      <c r="I28" s="2155"/>
      <c r="J28" s="2155"/>
      <c r="K28" s="2155"/>
    </row>
    <row r="29" spans="1:11" s="80" customFormat="1" ht="181.5" customHeight="1" x14ac:dyDescent="0.2">
      <c r="A29" s="442">
        <v>19</v>
      </c>
      <c r="B29" s="2212" t="s">
        <v>7</v>
      </c>
      <c r="C29" s="2212"/>
      <c r="D29" s="2320" t="s">
        <v>815</v>
      </c>
      <c r="E29" s="2320"/>
      <c r="F29" s="2320"/>
      <c r="G29" s="2320"/>
      <c r="H29" s="2320"/>
      <c r="I29" s="2320"/>
      <c r="J29" s="2320"/>
      <c r="K29" s="2321"/>
    </row>
    <row r="30" spans="1:11" s="80" customFormat="1" ht="288" customHeight="1" x14ac:dyDescent="0.2">
      <c r="A30" s="443">
        <v>20</v>
      </c>
      <c r="B30" s="2213" t="s">
        <v>14</v>
      </c>
      <c r="C30" s="2213"/>
      <c r="D30" s="2389" t="s">
        <v>816</v>
      </c>
      <c r="E30" s="2389"/>
      <c r="F30" s="2389"/>
      <c r="G30" s="2389"/>
      <c r="H30" s="2389"/>
      <c r="I30" s="2389"/>
      <c r="J30" s="2389"/>
      <c r="K30" s="2390"/>
    </row>
    <row r="31" spans="1:11" s="80" customFormat="1" ht="205.5" customHeight="1" thickBot="1" x14ac:dyDescent="0.25">
      <c r="A31" s="444">
        <v>21</v>
      </c>
      <c r="B31" s="2197" t="s">
        <v>26</v>
      </c>
      <c r="C31" s="2198"/>
      <c r="D31" s="2372" t="s">
        <v>817</v>
      </c>
      <c r="E31" s="2372"/>
      <c r="F31" s="2372"/>
      <c r="G31" s="2372"/>
      <c r="H31" s="2372"/>
      <c r="I31" s="2372"/>
      <c r="J31" s="2372"/>
      <c r="K31" s="2373"/>
    </row>
    <row r="32" spans="1:11" s="80" customFormat="1" ht="7.5" customHeight="1" thickBot="1" x14ac:dyDescent="0.35">
      <c r="A32" s="2155"/>
      <c r="B32" s="2155"/>
      <c r="C32" s="2155"/>
      <c r="D32" s="2155"/>
      <c r="E32" s="2155"/>
      <c r="F32" s="2155"/>
      <c r="G32" s="2155"/>
      <c r="H32" s="2155"/>
      <c r="I32" s="2155"/>
      <c r="J32" s="2155"/>
      <c r="K32" s="2155"/>
    </row>
    <row r="33" spans="1:12" ht="60" customHeight="1" x14ac:dyDescent="0.2">
      <c r="A33" s="390">
        <v>22</v>
      </c>
      <c r="B33" s="2202" t="s">
        <v>55</v>
      </c>
      <c r="C33" s="2202"/>
      <c r="D33" s="2203" t="s">
        <v>141</v>
      </c>
      <c r="E33" s="2203"/>
      <c r="F33" s="2396" t="s">
        <v>818</v>
      </c>
      <c r="G33" s="2396"/>
      <c r="H33" s="2206" t="s">
        <v>109</v>
      </c>
      <c r="I33" s="2207"/>
      <c r="J33" s="2396" t="s">
        <v>819</v>
      </c>
      <c r="K33" s="2397"/>
    </row>
    <row r="34" spans="1:12" ht="60" customHeight="1" thickBot="1" x14ac:dyDescent="0.25">
      <c r="A34" s="445">
        <v>23</v>
      </c>
      <c r="B34" s="2192" t="s">
        <v>121</v>
      </c>
      <c r="C34" s="2193"/>
      <c r="D34" s="2394" t="s">
        <v>143</v>
      </c>
      <c r="E34" s="2394"/>
      <c r="F34" s="2394"/>
      <c r="G34" s="2394"/>
      <c r="H34" s="2394"/>
      <c r="I34" s="2394"/>
      <c r="J34" s="2394"/>
      <c r="K34" s="2395"/>
    </row>
    <row r="35" spans="1:12" ht="15" customHeight="1" thickBot="1" x14ac:dyDescent="0.35">
      <c r="A35" s="2155"/>
      <c r="B35" s="2155"/>
      <c r="C35" s="2155"/>
      <c r="D35" s="2155"/>
      <c r="E35" s="2155"/>
      <c r="F35" s="2155"/>
      <c r="G35" s="2155"/>
      <c r="H35" s="2155"/>
      <c r="I35" s="2155"/>
      <c r="J35" s="2155"/>
      <c r="K35" s="2155"/>
    </row>
    <row r="36" spans="1:12" ht="30" customHeight="1" x14ac:dyDescent="0.2">
      <c r="A36" s="2196" t="s">
        <v>29</v>
      </c>
      <c r="B36" s="2180"/>
      <c r="C36" s="2180"/>
      <c r="D36" s="393">
        <v>2017</v>
      </c>
      <c r="E36" s="393">
        <v>2018</v>
      </c>
      <c r="F36" s="393">
        <v>2019</v>
      </c>
      <c r="G36" s="393">
        <v>2020</v>
      </c>
      <c r="H36" s="393">
        <v>2021</v>
      </c>
      <c r="I36" s="393">
        <v>2022</v>
      </c>
      <c r="J36" s="393">
        <v>2023</v>
      </c>
      <c r="K36" s="453" t="s">
        <v>101</v>
      </c>
    </row>
    <row r="37" spans="1:12" ht="45" customHeight="1" x14ac:dyDescent="0.2">
      <c r="A37" s="443">
        <v>24</v>
      </c>
      <c r="B37" s="2213" t="s">
        <v>28</v>
      </c>
      <c r="C37" s="2213"/>
      <c r="D37" s="528">
        <v>3707000</v>
      </c>
      <c r="E37" s="528">
        <v>6293000</v>
      </c>
      <c r="F37" s="505">
        <v>0</v>
      </c>
      <c r="G37" s="505">
        <v>0</v>
      </c>
      <c r="H37" s="505">
        <v>0</v>
      </c>
      <c r="I37" s="505">
        <v>0</v>
      </c>
      <c r="J37" s="505">
        <v>0</v>
      </c>
      <c r="K37" s="526">
        <f>SUM(D37:J37)</f>
        <v>10000000</v>
      </c>
    </row>
    <row r="38" spans="1:12" ht="45" customHeight="1" x14ac:dyDescent="0.2">
      <c r="A38" s="443">
        <v>25</v>
      </c>
      <c r="B38" s="2213" t="s">
        <v>27</v>
      </c>
      <c r="C38" s="2213"/>
      <c r="D38" s="528">
        <f>D37</f>
        <v>3707000</v>
      </c>
      <c r="E38" s="528">
        <f t="shared" ref="E38:J38" si="0">E37</f>
        <v>6293000</v>
      </c>
      <c r="F38" s="505">
        <f t="shared" si="0"/>
        <v>0</v>
      </c>
      <c r="G38" s="505">
        <f t="shared" si="0"/>
        <v>0</v>
      </c>
      <c r="H38" s="505">
        <f t="shared" si="0"/>
        <v>0</v>
      </c>
      <c r="I38" s="505">
        <f t="shared" si="0"/>
        <v>0</v>
      </c>
      <c r="J38" s="505">
        <f t="shared" si="0"/>
        <v>0</v>
      </c>
      <c r="K38" s="526">
        <f t="shared" ref="K38:K39" si="1">SUM(D38:J38)</f>
        <v>10000000</v>
      </c>
    </row>
    <row r="39" spans="1:12" ht="45" customHeight="1" x14ac:dyDescent="0.2">
      <c r="A39" s="443">
        <v>26</v>
      </c>
      <c r="B39" s="2213" t="s">
        <v>22</v>
      </c>
      <c r="C39" s="2213"/>
      <c r="D39" s="528">
        <f>0.85*D38</f>
        <v>3150950</v>
      </c>
      <c r="E39" s="528">
        <f>0.85*E38</f>
        <v>5349050</v>
      </c>
      <c r="F39" s="505">
        <v>0</v>
      </c>
      <c r="G39" s="505">
        <v>0</v>
      </c>
      <c r="H39" s="505">
        <v>0</v>
      </c>
      <c r="I39" s="505">
        <v>0</v>
      </c>
      <c r="J39" s="505">
        <v>0</v>
      </c>
      <c r="K39" s="526">
        <f t="shared" si="1"/>
        <v>8500000</v>
      </c>
    </row>
    <row r="40" spans="1:12" ht="45" customHeight="1" thickBot="1" x14ac:dyDescent="0.25">
      <c r="A40" s="445">
        <v>27</v>
      </c>
      <c r="B40" s="2209" t="s">
        <v>56</v>
      </c>
      <c r="C40" s="2209"/>
      <c r="D40" s="507">
        <f>IF(D39=0,"",D39/D38*100)</f>
        <v>85</v>
      </c>
      <c r="E40" s="507">
        <f t="shared" ref="E40:K40" si="2">IF(E39=0,"",E39/E38*100)</f>
        <v>85</v>
      </c>
      <c r="F40" s="507" t="str">
        <f t="shared" si="2"/>
        <v/>
      </c>
      <c r="G40" s="507" t="str">
        <f t="shared" si="2"/>
        <v/>
      </c>
      <c r="H40" s="507" t="str">
        <f t="shared" si="2"/>
        <v/>
      </c>
      <c r="I40" s="507" t="str">
        <f t="shared" si="2"/>
        <v/>
      </c>
      <c r="J40" s="507" t="str">
        <f t="shared" si="2"/>
        <v/>
      </c>
      <c r="K40" s="507">
        <f t="shared" si="2"/>
        <v>85</v>
      </c>
    </row>
    <row r="41" spans="1:12" ht="13.5" thickBot="1" x14ac:dyDescent="0.25">
      <c r="A41" s="2177"/>
      <c r="B41" s="2177"/>
      <c r="C41" s="2177"/>
      <c r="D41" s="2177"/>
      <c r="E41" s="2177"/>
      <c r="F41" s="2177"/>
      <c r="G41" s="2177"/>
      <c r="H41" s="2177"/>
      <c r="I41" s="2177"/>
      <c r="J41" s="2177"/>
      <c r="K41" s="2177"/>
    </row>
    <row r="42" spans="1:12" ht="30" customHeight="1" x14ac:dyDescent="0.2">
      <c r="A42" s="2156">
        <v>28</v>
      </c>
      <c r="B42" s="2180" t="s">
        <v>57</v>
      </c>
      <c r="C42" s="2180"/>
      <c r="D42" s="2180"/>
      <c r="E42" s="2180"/>
      <c r="F42" s="2180"/>
      <c r="G42" s="2180"/>
      <c r="H42" s="2180"/>
      <c r="I42" s="2180"/>
      <c r="J42" s="2180"/>
      <c r="K42" s="2181"/>
    </row>
    <row r="43" spans="1:12" ht="30" customHeight="1" x14ac:dyDescent="0.2">
      <c r="A43" s="2157"/>
      <c r="B43" s="2160" t="s">
        <v>8</v>
      </c>
      <c r="C43" s="2160"/>
      <c r="D43" s="2160" t="s">
        <v>58</v>
      </c>
      <c r="E43" s="2160"/>
      <c r="F43" s="2160"/>
      <c r="G43" s="2160"/>
      <c r="H43" s="2160"/>
      <c r="I43" s="2160"/>
      <c r="J43" s="2160" t="s">
        <v>59</v>
      </c>
      <c r="K43" s="2161"/>
    </row>
    <row r="44" spans="1:12" ht="273.75" customHeight="1" x14ac:dyDescent="0.2">
      <c r="A44" s="2157"/>
      <c r="B44" s="2400" t="s">
        <v>820</v>
      </c>
      <c r="C44" s="2401"/>
      <c r="D44" s="2402" t="s">
        <v>821</v>
      </c>
      <c r="E44" s="2403"/>
      <c r="F44" s="2403"/>
      <c r="G44" s="2403"/>
      <c r="H44" s="2403"/>
      <c r="I44" s="2404"/>
      <c r="J44" s="2398">
        <v>6070000</v>
      </c>
      <c r="K44" s="2399"/>
      <c r="L44" s="80"/>
    </row>
    <row r="45" spans="1:12" ht="148.5" customHeight="1" x14ac:dyDescent="0.2">
      <c r="A45" s="2157"/>
      <c r="B45" s="2400" t="s">
        <v>822</v>
      </c>
      <c r="C45" s="2401"/>
      <c r="D45" s="2402" t="s">
        <v>823</v>
      </c>
      <c r="E45" s="2403"/>
      <c r="F45" s="2403"/>
      <c r="G45" s="2403"/>
      <c r="H45" s="2403"/>
      <c r="I45" s="2404"/>
      <c r="J45" s="2398">
        <v>1000000</v>
      </c>
      <c r="K45" s="2399"/>
      <c r="L45" s="351"/>
    </row>
    <row r="46" spans="1:12" ht="138" customHeight="1" x14ac:dyDescent="0.2">
      <c r="A46" s="2157"/>
      <c r="B46" s="2405" t="s">
        <v>824</v>
      </c>
      <c r="C46" s="2406"/>
      <c r="D46" s="2402" t="s">
        <v>805</v>
      </c>
      <c r="E46" s="2403"/>
      <c r="F46" s="2403"/>
      <c r="G46" s="2403"/>
      <c r="H46" s="2403"/>
      <c r="I46" s="2404"/>
      <c r="J46" s="2398">
        <f>10000000-SUM(J44:K45)</f>
        <v>2930000</v>
      </c>
      <c r="K46" s="2399"/>
      <c r="L46" s="80"/>
    </row>
    <row r="47" spans="1:12" ht="30" hidden="1" customHeight="1" x14ac:dyDescent="0.3">
      <c r="A47" s="2157"/>
      <c r="B47" s="780"/>
      <c r="C47" s="780"/>
      <c r="D47" s="780"/>
      <c r="E47" s="780"/>
      <c r="F47" s="780"/>
      <c r="G47" s="780"/>
      <c r="H47" s="780"/>
      <c r="I47" s="780"/>
      <c r="J47" s="2251"/>
      <c r="K47" s="2176"/>
      <c r="L47" s="80"/>
    </row>
    <row r="48" spans="1:12" ht="30" hidden="1" customHeight="1" x14ac:dyDescent="0.3">
      <c r="A48" s="2157"/>
      <c r="B48" s="780"/>
      <c r="C48" s="780"/>
      <c r="D48" s="780"/>
      <c r="E48" s="780"/>
      <c r="F48" s="780"/>
      <c r="G48" s="780"/>
      <c r="H48" s="780"/>
      <c r="I48" s="780"/>
      <c r="J48" s="2251"/>
      <c r="K48" s="2176"/>
      <c r="L48" s="80"/>
    </row>
    <row r="49" spans="1:12" ht="30" hidden="1" customHeight="1" x14ac:dyDescent="0.3">
      <c r="A49" s="2157"/>
      <c r="B49" s="780"/>
      <c r="C49" s="780"/>
      <c r="D49" s="780"/>
      <c r="E49" s="780"/>
      <c r="F49" s="780"/>
      <c r="G49" s="780"/>
      <c r="H49" s="780"/>
      <c r="I49" s="780"/>
      <c r="J49" s="2251"/>
      <c r="K49" s="2176"/>
      <c r="L49" s="80"/>
    </row>
    <row r="50" spans="1:12" ht="9" customHeight="1" thickBot="1" x14ac:dyDescent="0.25">
      <c r="A50" s="2179"/>
      <c r="B50" s="878"/>
      <c r="C50" s="878"/>
      <c r="D50" s="878"/>
      <c r="E50" s="878"/>
      <c r="F50" s="878"/>
      <c r="G50" s="878"/>
      <c r="H50" s="878"/>
      <c r="I50" s="878"/>
      <c r="J50" s="2260"/>
      <c r="K50" s="2167"/>
      <c r="L50" s="80"/>
    </row>
    <row r="51" spans="1:12" ht="15" customHeight="1" thickBot="1" x14ac:dyDescent="0.25">
      <c r="A51" s="2155"/>
      <c r="B51" s="2155"/>
      <c r="C51" s="2155"/>
      <c r="D51" s="2155"/>
      <c r="E51" s="2155"/>
      <c r="F51" s="2155"/>
      <c r="G51" s="2155"/>
      <c r="H51" s="2155"/>
      <c r="I51" s="2155"/>
      <c r="J51" s="2155"/>
      <c r="K51" s="2155"/>
      <c r="L51" s="80"/>
    </row>
    <row r="52" spans="1:12" ht="30" customHeight="1" x14ac:dyDescent="0.2">
      <c r="A52" s="2156">
        <v>29</v>
      </c>
      <c r="B52" s="2158" t="s">
        <v>106</v>
      </c>
      <c r="C52" s="2158"/>
      <c r="D52" s="2158"/>
      <c r="E52" s="2158"/>
      <c r="F52" s="2158"/>
      <c r="G52" s="2158"/>
      <c r="H52" s="2158"/>
      <c r="I52" s="2158"/>
      <c r="J52" s="2158"/>
      <c r="K52" s="2159"/>
      <c r="L52" s="80"/>
    </row>
    <row r="53" spans="1:12" ht="42.75" customHeight="1" x14ac:dyDescent="0.2">
      <c r="A53" s="2157"/>
      <c r="B53" s="2160" t="s">
        <v>102</v>
      </c>
      <c r="C53" s="2160"/>
      <c r="D53" s="2160" t="s">
        <v>60</v>
      </c>
      <c r="E53" s="2160"/>
      <c r="F53" s="2160" t="s">
        <v>24</v>
      </c>
      <c r="G53" s="2160"/>
      <c r="H53" s="2160" t="s">
        <v>130</v>
      </c>
      <c r="I53" s="2160"/>
      <c r="J53" s="2160" t="s">
        <v>104</v>
      </c>
      <c r="K53" s="2161"/>
      <c r="L53" s="80"/>
    </row>
    <row r="54" spans="1:12" ht="99.75" customHeight="1" x14ac:dyDescent="0.2">
      <c r="A54" s="2157"/>
      <c r="B54" s="2340" t="s">
        <v>789</v>
      </c>
      <c r="C54" s="2341"/>
      <c r="D54" s="2342" t="s">
        <v>185</v>
      </c>
      <c r="E54" s="2343"/>
      <c r="F54" s="2344" t="s">
        <v>186</v>
      </c>
      <c r="G54" s="2345"/>
      <c r="H54" s="887">
        <v>1</v>
      </c>
      <c r="I54" s="887"/>
      <c r="J54" s="2346">
        <v>79</v>
      </c>
      <c r="K54" s="2347"/>
      <c r="L54" s="80"/>
    </row>
    <row r="55" spans="1:12" ht="24" customHeight="1" x14ac:dyDescent="0.2">
      <c r="A55" s="2157"/>
      <c r="B55" s="2340" t="s">
        <v>184</v>
      </c>
      <c r="C55" s="2341"/>
      <c r="D55" s="2342" t="s">
        <v>185</v>
      </c>
      <c r="E55" s="2343"/>
      <c r="F55" s="2344" t="s">
        <v>186</v>
      </c>
      <c r="G55" s="2345"/>
      <c r="H55" s="887">
        <v>1</v>
      </c>
      <c r="I55" s="887"/>
      <c r="J55" s="2346">
        <v>79</v>
      </c>
      <c r="K55" s="2347"/>
      <c r="L55" s="80"/>
    </row>
    <row r="56" spans="1:12" ht="30" customHeight="1" x14ac:dyDescent="0.2">
      <c r="A56" s="2157"/>
      <c r="B56" s="2348" t="s">
        <v>790</v>
      </c>
      <c r="C56" s="2349"/>
      <c r="D56" s="2342" t="s">
        <v>185</v>
      </c>
      <c r="E56" s="2343"/>
      <c r="F56" s="2344" t="s">
        <v>187</v>
      </c>
      <c r="G56" s="2345"/>
      <c r="H56" s="887">
        <v>2014300</v>
      </c>
      <c r="I56" s="887"/>
      <c r="J56" s="2350">
        <v>358000000</v>
      </c>
      <c r="K56" s="2351"/>
      <c r="L56" s="80"/>
    </row>
    <row r="57" spans="1:12" ht="40.5" customHeight="1" x14ac:dyDescent="0.2">
      <c r="A57" s="2157"/>
      <c r="B57" s="2352" t="s">
        <v>188</v>
      </c>
      <c r="C57" s="2353"/>
      <c r="D57" s="2354" t="s">
        <v>185</v>
      </c>
      <c r="E57" s="2355"/>
      <c r="F57" s="2354" t="s">
        <v>186</v>
      </c>
      <c r="G57" s="2355"/>
      <c r="H57" s="887">
        <v>1</v>
      </c>
      <c r="I57" s="887"/>
      <c r="J57" s="2346">
        <v>20</v>
      </c>
      <c r="K57" s="2347"/>
      <c r="L57" s="80"/>
    </row>
    <row r="58" spans="1:12" ht="33" customHeight="1" x14ac:dyDescent="0.2">
      <c r="A58" s="2178"/>
      <c r="B58" s="2352" t="s">
        <v>189</v>
      </c>
      <c r="C58" s="2353"/>
      <c r="D58" s="2354" t="s">
        <v>185</v>
      </c>
      <c r="E58" s="2355"/>
      <c r="F58" s="2354" t="s">
        <v>186</v>
      </c>
      <c r="G58" s="2355"/>
      <c r="H58" s="887">
        <v>0</v>
      </c>
      <c r="I58" s="887"/>
      <c r="J58" s="2346">
        <v>34</v>
      </c>
      <c r="K58" s="2347"/>
      <c r="L58" s="80"/>
    </row>
    <row r="59" spans="1:12" ht="30.75" customHeight="1" x14ac:dyDescent="0.2">
      <c r="A59" s="2178"/>
      <c r="B59" s="2340" t="s">
        <v>181</v>
      </c>
      <c r="C59" s="2341"/>
      <c r="D59" s="2342" t="s">
        <v>182</v>
      </c>
      <c r="E59" s="2343"/>
      <c r="F59" s="2344" t="s">
        <v>183</v>
      </c>
      <c r="G59" s="2345"/>
      <c r="H59" s="2407">
        <v>86682</v>
      </c>
      <c r="I59" s="887"/>
      <c r="J59" s="2350">
        <v>1090529</v>
      </c>
      <c r="K59" s="2351"/>
      <c r="L59" s="80"/>
    </row>
    <row r="60" spans="1:12" ht="37.5" customHeight="1" x14ac:dyDescent="0.2">
      <c r="A60" s="2178"/>
      <c r="B60" s="1005" t="s">
        <v>190</v>
      </c>
      <c r="C60" s="1006"/>
      <c r="D60" s="1001" t="s">
        <v>182</v>
      </c>
      <c r="E60" s="1002"/>
      <c r="F60" s="1001" t="s">
        <v>191</v>
      </c>
      <c r="G60" s="1002"/>
      <c r="H60" s="887">
        <v>0</v>
      </c>
      <c r="I60" s="887"/>
      <c r="J60" s="2346"/>
      <c r="K60" s="2347"/>
      <c r="L60" s="80"/>
    </row>
    <row r="61" spans="1:12" ht="30.75" customHeight="1" x14ac:dyDescent="0.2">
      <c r="A61" s="2178"/>
      <c r="B61" s="1005" t="s">
        <v>192</v>
      </c>
      <c r="C61" s="1006"/>
      <c r="D61" s="1001" t="s">
        <v>182</v>
      </c>
      <c r="E61" s="1002"/>
      <c r="F61" s="1001" t="s">
        <v>191</v>
      </c>
      <c r="G61" s="1002"/>
      <c r="H61" s="887">
        <v>0</v>
      </c>
      <c r="I61" s="887"/>
      <c r="J61" s="2346"/>
      <c r="K61" s="2347"/>
      <c r="L61" s="80"/>
    </row>
    <row r="62" spans="1:12" ht="39" customHeight="1" thickBot="1" x14ac:dyDescent="0.25">
      <c r="A62" s="2178"/>
      <c r="B62" s="1005" t="s">
        <v>193</v>
      </c>
      <c r="C62" s="1006"/>
      <c r="D62" s="2342" t="s">
        <v>185</v>
      </c>
      <c r="E62" s="2343"/>
      <c r="F62" s="2344" t="s">
        <v>186</v>
      </c>
      <c r="G62" s="2345"/>
      <c r="H62" s="887">
        <v>1</v>
      </c>
      <c r="I62" s="887"/>
      <c r="J62" s="2346"/>
      <c r="K62" s="2347"/>
      <c r="L62" s="80"/>
    </row>
    <row r="63" spans="1:12" ht="30" hidden="1" customHeight="1" x14ac:dyDescent="0.3">
      <c r="A63" s="2179"/>
      <c r="B63" s="2408"/>
      <c r="C63" s="2409"/>
      <c r="D63" s="2410"/>
      <c r="E63" s="2410"/>
      <c r="F63" s="2410"/>
      <c r="G63" s="2410"/>
      <c r="H63" s="2411"/>
      <c r="I63" s="2411"/>
      <c r="J63" s="2410"/>
      <c r="K63" s="2412"/>
      <c r="L63" s="80"/>
    </row>
    <row r="64" spans="1:12" ht="15" customHeight="1" thickBot="1" x14ac:dyDescent="0.25">
      <c r="A64" s="889"/>
      <c r="B64" s="889"/>
      <c r="C64" s="889"/>
      <c r="D64" s="889"/>
      <c r="E64" s="889"/>
      <c r="F64" s="889"/>
      <c r="G64" s="889"/>
      <c r="H64" s="889"/>
      <c r="I64" s="889"/>
      <c r="J64" s="889"/>
      <c r="K64" s="889"/>
      <c r="L64" s="80"/>
    </row>
    <row r="65" spans="1:12" ht="30" customHeight="1" thickBot="1" x14ac:dyDescent="0.25">
      <c r="A65" s="408">
        <v>30</v>
      </c>
      <c r="B65" s="2152" t="s">
        <v>15</v>
      </c>
      <c r="C65" s="2152"/>
      <c r="D65" s="2153" t="s">
        <v>132</v>
      </c>
      <c r="E65" s="2153"/>
      <c r="F65" s="2153"/>
      <c r="G65" s="2153"/>
      <c r="H65" s="2153"/>
      <c r="I65" s="2153"/>
      <c r="J65" s="2153"/>
      <c r="K65" s="2154"/>
      <c r="L65" s="80"/>
    </row>
    <row r="93" spans="1:12" x14ac:dyDescent="0.2">
      <c r="A93" s="257" t="s">
        <v>504</v>
      </c>
      <c r="L93" s="80"/>
    </row>
    <row r="94" spans="1:12" x14ac:dyDescent="0.2">
      <c r="A94" s="257" t="s">
        <v>116</v>
      </c>
      <c r="L94" s="80"/>
    </row>
    <row r="95" spans="1:12" x14ac:dyDescent="0.2">
      <c r="A95" s="257" t="s">
        <v>505</v>
      </c>
      <c r="L95" s="80"/>
    </row>
    <row r="96" spans="1:12" x14ac:dyDescent="0.2">
      <c r="A96" s="257" t="s">
        <v>506</v>
      </c>
      <c r="L96" s="80"/>
    </row>
    <row r="97" spans="1:12" x14ac:dyDescent="0.2">
      <c r="A97" s="257" t="s">
        <v>507</v>
      </c>
      <c r="L97" s="80"/>
    </row>
    <row r="98" spans="1:12" x14ac:dyDescent="0.2">
      <c r="A98" s="257" t="s">
        <v>508</v>
      </c>
      <c r="L98" s="80"/>
    </row>
    <row r="99" spans="1:12" x14ac:dyDescent="0.2">
      <c r="A99" s="257" t="s">
        <v>509</v>
      </c>
      <c r="L99" s="80"/>
    </row>
    <row r="100" spans="1:12" x14ac:dyDescent="0.2">
      <c r="A100" s="257" t="s">
        <v>510</v>
      </c>
      <c r="L100" s="80"/>
    </row>
    <row r="101" spans="1:12" x14ac:dyDescent="0.2">
      <c r="A101" s="257" t="s">
        <v>511</v>
      </c>
      <c r="L101" s="80"/>
    </row>
    <row r="102" spans="1:12" x14ac:dyDescent="0.2">
      <c r="A102" s="257" t="s">
        <v>512</v>
      </c>
      <c r="L102" s="80"/>
    </row>
    <row r="103" spans="1:12" x14ac:dyDescent="0.2">
      <c r="A103" s="257" t="s">
        <v>513</v>
      </c>
      <c r="L103" s="80"/>
    </row>
    <row r="104" spans="1:12" x14ac:dyDescent="0.2">
      <c r="A104" s="257" t="s">
        <v>514</v>
      </c>
      <c r="L104" s="80"/>
    </row>
    <row r="105" spans="1:12" x14ac:dyDescent="0.2">
      <c r="A105" s="257" t="s">
        <v>515</v>
      </c>
      <c r="L105" s="80"/>
    </row>
    <row r="106" spans="1:12" x14ac:dyDescent="0.2">
      <c r="A106" s="257" t="s">
        <v>516</v>
      </c>
      <c r="L106" s="80"/>
    </row>
    <row r="107" spans="1:12" x14ac:dyDescent="0.2">
      <c r="A107" s="257" t="s">
        <v>517</v>
      </c>
      <c r="L107" s="80"/>
    </row>
    <row r="108" spans="1:12" x14ac:dyDescent="0.2">
      <c r="A108" s="257" t="s">
        <v>518</v>
      </c>
      <c r="L108" s="80"/>
    </row>
    <row r="109" spans="1:12" x14ac:dyDescent="0.2">
      <c r="A109" s="257" t="s">
        <v>519</v>
      </c>
      <c r="L109" s="80"/>
    </row>
    <row r="110" spans="1:12" x14ac:dyDescent="0.2">
      <c r="A110" s="257" t="s">
        <v>520</v>
      </c>
      <c r="L110" s="80"/>
    </row>
    <row r="111" spans="1:12" ht="15" x14ac:dyDescent="0.25">
      <c r="A111"/>
      <c r="L111" s="80"/>
    </row>
    <row r="112" spans="1:12" ht="15" x14ac:dyDescent="0.25">
      <c r="A112"/>
      <c r="L112" s="80"/>
    </row>
    <row r="113" spans="1:12" x14ac:dyDescent="0.2">
      <c r="A113" s="258" t="s">
        <v>178</v>
      </c>
      <c r="L113" s="80"/>
    </row>
    <row r="114" spans="1:12" x14ac:dyDescent="0.2">
      <c r="A114" s="258" t="s">
        <v>521</v>
      </c>
      <c r="L114" s="80"/>
    </row>
    <row r="115" spans="1:12" x14ac:dyDescent="0.2">
      <c r="A115" s="258" t="s">
        <v>522</v>
      </c>
      <c r="L115" s="80"/>
    </row>
    <row r="116" spans="1:12" x14ac:dyDescent="0.2">
      <c r="A116" s="258" t="s">
        <v>523</v>
      </c>
      <c r="L116" s="80"/>
    </row>
    <row r="117" spans="1:12" ht="15" x14ac:dyDescent="0.25">
      <c r="A117"/>
      <c r="L117" s="80"/>
    </row>
    <row r="118" spans="1:12" ht="15" x14ac:dyDescent="0.25">
      <c r="A118"/>
      <c r="L118" s="80"/>
    </row>
    <row r="119" spans="1:12" x14ac:dyDescent="0.2">
      <c r="A119" s="257" t="s">
        <v>524</v>
      </c>
      <c r="L119" s="80"/>
    </row>
    <row r="120" spans="1:12" x14ac:dyDescent="0.2">
      <c r="A120" s="257" t="s">
        <v>525</v>
      </c>
      <c r="L120" s="80"/>
    </row>
    <row r="121" spans="1:12" x14ac:dyDescent="0.2">
      <c r="A121" s="257" t="s">
        <v>526</v>
      </c>
      <c r="L121" s="80"/>
    </row>
    <row r="122" spans="1:12" x14ac:dyDescent="0.2">
      <c r="A122" s="257" t="s">
        <v>527</v>
      </c>
      <c r="L122" s="80"/>
    </row>
    <row r="123" spans="1:12" x14ac:dyDescent="0.2">
      <c r="A123" s="257" t="s">
        <v>528</v>
      </c>
      <c r="L123" s="80"/>
    </row>
    <row r="124" spans="1:12" x14ac:dyDescent="0.2">
      <c r="A124" s="257" t="s">
        <v>493</v>
      </c>
      <c r="L124" s="80"/>
    </row>
    <row r="125" spans="1:12" x14ac:dyDescent="0.2">
      <c r="A125" s="257" t="s">
        <v>529</v>
      </c>
      <c r="L125" s="80"/>
    </row>
    <row r="126" spans="1:12" x14ac:dyDescent="0.2">
      <c r="A126" s="257" t="s">
        <v>530</v>
      </c>
      <c r="L126" s="80"/>
    </row>
    <row r="127" spans="1:12" x14ac:dyDescent="0.2">
      <c r="A127" s="257" t="s">
        <v>531</v>
      </c>
      <c r="L127" s="80"/>
    </row>
    <row r="128" spans="1:12" x14ac:dyDescent="0.2">
      <c r="A128" s="257" t="s">
        <v>319</v>
      </c>
      <c r="L128" s="80"/>
    </row>
    <row r="129" spans="1:12" x14ac:dyDescent="0.2">
      <c r="A129" s="257" t="s">
        <v>532</v>
      </c>
      <c r="L129" s="80"/>
    </row>
    <row r="130" spans="1:12" x14ac:dyDescent="0.2">
      <c r="A130" s="257" t="s">
        <v>533</v>
      </c>
      <c r="L130" s="80"/>
    </row>
    <row r="131" spans="1:12" x14ac:dyDescent="0.2">
      <c r="A131" s="257" t="s">
        <v>534</v>
      </c>
      <c r="L131" s="80"/>
    </row>
    <row r="132" spans="1:12" x14ac:dyDescent="0.2">
      <c r="A132" s="257" t="s">
        <v>535</v>
      </c>
      <c r="L132" s="80"/>
    </row>
    <row r="133" spans="1:12" x14ac:dyDescent="0.2">
      <c r="A133" s="257" t="s">
        <v>536</v>
      </c>
      <c r="L133" s="80"/>
    </row>
    <row r="134" spans="1:12" x14ac:dyDescent="0.2">
      <c r="A134" s="257" t="s">
        <v>537</v>
      </c>
      <c r="L134" s="80"/>
    </row>
    <row r="135" spans="1:12" x14ac:dyDescent="0.2">
      <c r="A135" s="257" t="s">
        <v>538</v>
      </c>
      <c r="L135" s="80"/>
    </row>
    <row r="136" spans="1:12" x14ac:dyDescent="0.2">
      <c r="A136" s="257" t="s">
        <v>539</v>
      </c>
      <c r="L136" s="80"/>
    </row>
    <row r="137" spans="1:12" x14ac:dyDescent="0.2">
      <c r="A137" s="257" t="s">
        <v>540</v>
      </c>
      <c r="L137" s="80"/>
    </row>
    <row r="138" spans="1:12" x14ac:dyDescent="0.2">
      <c r="A138" s="257" t="s">
        <v>541</v>
      </c>
      <c r="L138" s="80"/>
    </row>
    <row r="139" spans="1:12" x14ac:dyDescent="0.2">
      <c r="A139" s="257" t="s">
        <v>542</v>
      </c>
      <c r="L139" s="80"/>
    </row>
    <row r="140" spans="1:12" x14ac:dyDescent="0.2">
      <c r="A140" s="257" t="s">
        <v>543</v>
      </c>
      <c r="L140" s="80"/>
    </row>
    <row r="141" spans="1:12" x14ac:dyDescent="0.2">
      <c r="A141" s="257" t="s">
        <v>544</v>
      </c>
      <c r="L141" s="80"/>
    </row>
    <row r="142" spans="1:12" x14ac:dyDescent="0.2">
      <c r="A142" s="257" t="s">
        <v>545</v>
      </c>
      <c r="L142" s="80"/>
    </row>
    <row r="143" spans="1:12" x14ac:dyDescent="0.2">
      <c r="A143" s="257" t="s">
        <v>546</v>
      </c>
      <c r="L143" s="80"/>
    </row>
    <row r="144" spans="1:12" x14ac:dyDescent="0.2">
      <c r="A144" s="257" t="s">
        <v>547</v>
      </c>
      <c r="L144" s="80"/>
    </row>
    <row r="145" spans="1:12" x14ac:dyDescent="0.2">
      <c r="A145" s="257" t="s">
        <v>548</v>
      </c>
      <c r="L145" s="80"/>
    </row>
    <row r="146" spans="1:12" x14ac:dyDescent="0.2">
      <c r="A146" s="257" t="s">
        <v>549</v>
      </c>
      <c r="L146" s="80"/>
    </row>
    <row r="147" spans="1:12" x14ac:dyDescent="0.2">
      <c r="A147" s="257" t="s">
        <v>550</v>
      </c>
      <c r="L147" s="80"/>
    </row>
    <row r="148" spans="1:12" x14ac:dyDescent="0.2">
      <c r="A148" s="257" t="s">
        <v>551</v>
      </c>
      <c r="L148" s="80"/>
    </row>
    <row r="149" spans="1:12" x14ac:dyDescent="0.2">
      <c r="A149" s="257" t="s">
        <v>552</v>
      </c>
      <c r="L149" s="80"/>
    </row>
    <row r="150" spans="1:12" x14ac:dyDescent="0.2">
      <c r="A150" s="257" t="s">
        <v>553</v>
      </c>
      <c r="L150" s="80"/>
    </row>
    <row r="151" spans="1:12" x14ac:dyDescent="0.2">
      <c r="A151" s="257" t="s">
        <v>554</v>
      </c>
      <c r="L151" s="80"/>
    </row>
    <row r="152" spans="1:12" x14ac:dyDescent="0.2">
      <c r="A152" s="257" t="s">
        <v>555</v>
      </c>
      <c r="L152" s="80"/>
    </row>
    <row r="153" spans="1:12" x14ac:dyDescent="0.2">
      <c r="A153" s="257" t="s">
        <v>556</v>
      </c>
      <c r="L153" s="80"/>
    </row>
    <row r="154" spans="1:12" x14ac:dyDescent="0.2">
      <c r="A154" s="257" t="s">
        <v>557</v>
      </c>
      <c r="L154" s="80"/>
    </row>
    <row r="155" spans="1:12" x14ac:dyDescent="0.2">
      <c r="A155" s="257" t="s">
        <v>558</v>
      </c>
      <c r="L155" s="80"/>
    </row>
    <row r="156" spans="1:12" ht="15" x14ac:dyDescent="0.25">
      <c r="A156"/>
      <c r="L156" s="80"/>
    </row>
    <row r="157" spans="1:12" ht="15" x14ac:dyDescent="0.25">
      <c r="A157"/>
      <c r="L157" s="80"/>
    </row>
    <row r="158" spans="1:12" x14ac:dyDescent="0.2">
      <c r="A158" s="1" t="s">
        <v>92</v>
      </c>
      <c r="L158" s="80"/>
    </row>
    <row r="159" spans="1:12" x14ac:dyDescent="0.2">
      <c r="A159" s="1" t="s">
        <v>93</v>
      </c>
      <c r="L159" s="80"/>
    </row>
    <row r="160" spans="1:12" ht="15" x14ac:dyDescent="0.25">
      <c r="A160"/>
      <c r="L160" s="80"/>
    </row>
    <row r="161" spans="1:12" ht="15" x14ac:dyDescent="0.25">
      <c r="A161"/>
      <c r="L161" s="80"/>
    </row>
    <row r="162" spans="1:12" x14ac:dyDescent="0.2">
      <c r="A162" s="1" t="s">
        <v>559</v>
      </c>
      <c r="L162" s="80"/>
    </row>
    <row r="163" spans="1:12" x14ac:dyDescent="0.2">
      <c r="A163" s="1" t="s">
        <v>560</v>
      </c>
      <c r="L163" s="80"/>
    </row>
    <row r="164" spans="1:12" x14ac:dyDescent="0.2">
      <c r="A164" s="1" t="s">
        <v>318</v>
      </c>
      <c r="L164" s="80"/>
    </row>
    <row r="165" spans="1:12" x14ac:dyDescent="0.2">
      <c r="A165" s="1" t="s">
        <v>561</v>
      </c>
      <c r="L165" s="80"/>
    </row>
    <row r="166" spans="1:12" ht="15" x14ac:dyDescent="0.25">
      <c r="A166"/>
      <c r="L166" s="80"/>
    </row>
    <row r="167" spans="1:12" ht="15" x14ac:dyDescent="0.25">
      <c r="A167"/>
      <c r="L167" s="80"/>
    </row>
    <row r="168" spans="1:12" x14ac:dyDescent="0.2">
      <c r="A168" s="1" t="s">
        <v>562</v>
      </c>
      <c r="L168" s="80"/>
    </row>
    <row r="169" spans="1:12" x14ac:dyDescent="0.2">
      <c r="A169" s="1" t="s">
        <v>563</v>
      </c>
      <c r="L169" s="80"/>
    </row>
    <row r="170" spans="1:12" x14ac:dyDescent="0.2">
      <c r="A170" s="1" t="s">
        <v>317</v>
      </c>
      <c r="L170" s="80"/>
    </row>
    <row r="171" spans="1:12" x14ac:dyDescent="0.2">
      <c r="A171" s="1" t="s">
        <v>564</v>
      </c>
      <c r="L171" s="80"/>
    </row>
    <row r="172" spans="1:12" x14ac:dyDescent="0.2">
      <c r="A172" s="1" t="s">
        <v>565</v>
      </c>
      <c r="L172" s="80"/>
    </row>
    <row r="173" spans="1:12" x14ac:dyDescent="0.2">
      <c r="A173" s="1" t="s">
        <v>566</v>
      </c>
      <c r="L173" s="80"/>
    </row>
  </sheetData>
  <mergeCells count="159">
    <mergeCell ref="A64:K64"/>
    <mergeCell ref="B65:C65"/>
    <mergeCell ref="D65:K65"/>
    <mergeCell ref="B62:C62"/>
    <mergeCell ref="D62:E62"/>
    <mergeCell ref="F62:G62"/>
    <mergeCell ref="H62:I62"/>
    <mergeCell ref="J62:K62"/>
    <mergeCell ref="B63:C63"/>
    <mergeCell ref="D63:E63"/>
    <mergeCell ref="F63:G63"/>
    <mergeCell ref="H63:I63"/>
    <mergeCell ref="J63:K63"/>
    <mergeCell ref="B60:C60"/>
    <mergeCell ref="D60:E60"/>
    <mergeCell ref="F60:G60"/>
    <mergeCell ref="H60:I60"/>
    <mergeCell ref="J60:K60"/>
    <mergeCell ref="B61:C61"/>
    <mergeCell ref="D61:E61"/>
    <mergeCell ref="F61:G61"/>
    <mergeCell ref="H61:I61"/>
    <mergeCell ref="J61:K61"/>
    <mergeCell ref="B58:C58"/>
    <mergeCell ref="D58:E58"/>
    <mergeCell ref="F58:G58"/>
    <mergeCell ref="H58:I58"/>
    <mergeCell ref="J58:K58"/>
    <mergeCell ref="B59:C59"/>
    <mergeCell ref="D59:E59"/>
    <mergeCell ref="F59:G59"/>
    <mergeCell ref="H59:I59"/>
    <mergeCell ref="J59:K59"/>
    <mergeCell ref="D56:E56"/>
    <mergeCell ref="F56:G56"/>
    <mergeCell ref="H56:I56"/>
    <mergeCell ref="J56:K56"/>
    <mergeCell ref="B57:C57"/>
    <mergeCell ref="D57:E57"/>
    <mergeCell ref="F57:G57"/>
    <mergeCell ref="H57:I57"/>
    <mergeCell ref="J57:K57"/>
    <mergeCell ref="D47:I47"/>
    <mergeCell ref="J47:K47"/>
    <mergeCell ref="B48:C48"/>
    <mergeCell ref="D48:I48"/>
    <mergeCell ref="J48:K48"/>
    <mergeCell ref="F54:G54"/>
    <mergeCell ref="H54:I54"/>
    <mergeCell ref="J54:K54"/>
    <mergeCell ref="B55:C55"/>
    <mergeCell ref="D55:E55"/>
    <mergeCell ref="F55:G55"/>
    <mergeCell ref="H55:I55"/>
    <mergeCell ref="J55:K55"/>
    <mergeCell ref="A51:K51"/>
    <mergeCell ref="A52:A63"/>
    <mergeCell ref="B52:K52"/>
    <mergeCell ref="B53:C53"/>
    <mergeCell ref="D53:E53"/>
    <mergeCell ref="F53:G53"/>
    <mergeCell ref="H53:I53"/>
    <mergeCell ref="J53:K53"/>
    <mergeCell ref="B54:C54"/>
    <mergeCell ref="D54:E54"/>
    <mergeCell ref="B56:C56"/>
    <mergeCell ref="J44:K44"/>
    <mergeCell ref="B45:C45"/>
    <mergeCell ref="D45:I45"/>
    <mergeCell ref="J45:K45"/>
    <mergeCell ref="B46:C46"/>
    <mergeCell ref="D46:I46"/>
    <mergeCell ref="J46:K46"/>
    <mergeCell ref="B39:C39"/>
    <mergeCell ref="B40:C40"/>
    <mergeCell ref="A41:K41"/>
    <mergeCell ref="A42:A50"/>
    <mergeCell ref="B42:K42"/>
    <mergeCell ref="B43:C43"/>
    <mergeCell ref="D43:I43"/>
    <mergeCell ref="J43:K43"/>
    <mergeCell ref="B44:C44"/>
    <mergeCell ref="D44:I44"/>
    <mergeCell ref="B49:C49"/>
    <mergeCell ref="D49:I49"/>
    <mergeCell ref="J49:K49"/>
    <mergeCell ref="B50:C50"/>
    <mergeCell ref="D50:I50"/>
    <mergeCell ref="J50:K50"/>
    <mergeCell ref="B47:C47"/>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27:C27"/>
    <mergeCell ref="D27:K27"/>
    <mergeCell ref="A28:K28"/>
    <mergeCell ref="B29:C29"/>
    <mergeCell ref="D29:K29"/>
    <mergeCell ref="B30:C30"/>
    <mergeCell ref="D30:K30"/>
    <mergeCell ref="B24:C24"/>
    <mergeCell ref="D24:K24"/>
    <mergeCell ref="B25:C25"/>
    <mergeCell ref="D25:K25"/>
    <mergeCell ref="B26:C26"/>
    <mergeCell ref="D26:K26"/>
    <mergeCell ref="B21:C21"/>
    <mergeCell ref="D21:K21"/>
    <mergeCell ref="B22:C22"/>
    <mergeCell ref="D22:K22"/>
    <mergeCell ref="B23:C23"/>
    <mergeCell ref="D23:K23"/>
    <mergeCell ref="B17:C17"/>
    <mergeCell ref="D17:K17"/>
    <mergeCell ref="B18:C18"/>
    <mergeCell ref="D18:K18"/>
    <mergeCell ref="B19:C19"/>
    <mergeCell ref="D19:K19"/>
    <mergeCell ref="A15:K15"/>
    <mergeCell ref="A16:K16"/>
    <mergeCell ref="B10:D10"/>
    <mergeCell ref="E10:K10"/>
    <mergeCell ref="B11:D11"/>
    <mergeCell ref="E11:K11"/>
    <mergeCell ref="B12:D12"/>
    <mergeCell ref="E12:K12"/>
    <mergeCell ref="A20:K20"/>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D22:D26">
    <cfRule type="containsText" dxfId="14" priority="1" stopIfTrue="1" operator="containsText" text="wybierz">
      <formula>NOT(ISERROR(SEARCH("wybierz",D22)))</formula>
    </cfRule>
  </conditionalFormatting>
  <dataValidations count="7">
    <dataValidation type="list" allowBlank="1" showInputMessage="1" showErrorMessage="1" sqref="D18">
      <formula1>$A$113:$A$116</formula1>
    </dataValidation>
    <dataValidation type="list" allowBlank="1" showInputMessage="1" showErrorMessage="1" prompt="wybierz PI z listy" sqref="D23">
      <formula1>$A$168:$A$173</formula1>
    </dataValidation>
    <dataValidation allowBlank="1" showInputMessage="1" showErrorMessage="1" prompt="zgodnie z właściwym PO" sqref="E11:K13"/>
    <dataValidation type="list" allowBlank="1" showInputMessage="1" showErrorMessage="1" prompt="wybierz narzędzie PP" sqref="D19">
      <formula1>$A$119:$A$155</formula1>
    </dataValidation>
    <dataValidation type="list" allowBlank="1" showInputMessage="1" showErrorMessage="1" prompt="wybierz fundusz" sqref="D21:K21">
      <formula1>$A$158:$A$159</formula1>
    </dataValidation>
    <dataValidation type="list" allowBlank="1" showInputMessage="1" showErrorMessage="1" prompt="wybierz Cel Tematyczny" sqref="D22">
      <formula1>$A$162:$A$165</formula1>
    </dataValidation>
    <dataValidation type="list" allowBlank="1" showInputMessage="1" showErrorMessage="1" prompt="wybierz Program z listy" sqref="E10:K10">
      <formula1>$A$844:$A$860</formula1>
    </dataValidation>
  </dataValidations>
  <pageMargins left="0.7" right="0.7" top="0.75" bottom="0.75" header="0.3" footer="0.3"/>
  <pageSetup paperSize="9" scale="68" orientation="landscape" r:id="rId1"/>
  <rowBreaks count="4" manualBreakCount="4">
    <brk id="24" max="10" man="1"/>
    <brk id="27" max="10" man="1"/>
    <brk id="31" max="10" man="1"/>
    <brk id="50"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172"/>
  <sheetViews>
    <sheetView view="pageBreakPreview" topLeftCell="A28" zoomScaleNormal="55" zoomScaleSheetLayoutView="100" workbookViewId="0">
      <selection activeCell="A32" sqref="A32:K32"/>
    </sheetView>
  </sheetViews>
  <sheetFormatPr defaultColWidth="9.140625" defaultRowHeight="12.75" x14ac:dyDescent="0.25"/>
  <cols>
    <col min="1" max="1" width="6.85546875" style="454" customWidth="1"/>
    <col min="2" max="2" width="9.140625" style="454"/>
    <col min="3" max="3" width="23.140625" style="454" customWidth="1"/>
    <col min="4" max="4" width="16.7109375" style="454" customWidth="1"/>
    <col min="5" max="5" width="16.5703125" style="454" customWidth="1"/>
    <col min="6" max="6" width="16.7109375" style="454" customWidth="1"/>
    <col min="7" max="9" width="16.5703125" style="454" customWidth="1"/>
    <col min="10" max="10" width="16.7109375" style="454" customWidth="1"/>
    <col min="11" max="11" width="19.42578125" style="454" customWidth="1"/>
    <col min="12" max="12" width="9.140625" style="454"/>
    <col min="13" max="13" width="21.7109375" style="454" customWidth="1"/>
    <col min="14" max="16384" width="9.140625" style="454"/>
  </cols>
  <sheetData>
    <row r="1" spans="1:11" ht="41.25" customHeight="1" x14ac:dyDescent="0.3">
      <c r="A1" s="2413" t="s">
        <v>50</v>
      </c>
      <c r="B1" s="2414"/>
      <c r="C1" s="2414"/>
      <c r="D1" s="2414"/>
      <c r="E1" s="2414"/>
      <c r="F1" s="2414"/>
      <c r="G1" s="2414"/>
      <c r="H1" s="2414"/>
      <c r="I1" s="2414"/>
      <c r="J1" s="2414"/>
      <c r="K1" s="2415"/>
    </row>
    <row r="2" spans="1:11" ht="30" customHeight="1" thickBot="1" x14ac:dyDescent="0.3">
      <c r="A2" s="455">
        <v>1</v>
      </c>
      <c r="B2" s="2416" t="s">
        <v>100</v>
      </c>
      <c r="C2" s="2416"/>
      <c r="D2" s="2416"/>
      <c r="E2" s="2417"/>
      <c r="F2" s="2418" t="s">
        <v>778</v>
      </c>
      <c r="G2" s="2418"/>
      <c r="H2" s="2418"/>
      <c r="I2" s="2418"/>
      <c r="J2" s="2418"/>
      <c r="K2" s="2419"/>
    </row>
    <row r="3" spans="1:11" ht="10.5" customHeight="1" thickBot="1" x14ac:dyDescent="0.35">
      <c r="A3" s="2420"/>
      <c r="B3" s="2421"/>
      <c r="C3" s="2421"/>
      <c r="D3" s="2421"/>
      <c r="E3" s="2421"/>
      <c r="F3" s="2421"/>
      <c r="G3" s="2421"/>
      <c r="H3" s="2421"/>
      <c r="I3" s="2421"/>
      <c r="J3" s="2421"/>
      <c r="K3" s="2422"/>
    </row>
    <row r="4" spans="1:11" ht="30" customHeight="1" x14ac:dyDescent="0.25">
      <c r="A4" s="2423" t="s">
        <v>4</v>
      </c>
      <c r="B4" s="2424"/>
      <c r="C4" s="2424"/>
      <c r="D4" s="2424"/>
      <c r="E4" s="2424"/>
      <c r="F4" s="2424"/>
      <c r="G4" s="2424"/>
      <c r="H4" s="2424"/>
      <c r="I4" s="2424"/>
      <c r="J4" s="2425"/>
      <c r="K4" s="2426"/>
    </row>
    <row r="5" spans="1:11" ht="58.5" customHeight="1" x14ac:dyDescent="0.25">
      <c r="A5" s="456">
        <v>2</v>
      </c>
      <c r="B5" s="2427" t="s">
        <v>16</v>
      </c>
      <c r="C5" s="2427"/>
      <c r="D5" s="2428"/>
      <c r="E5" s="2429" t="s">
        <v>773</v>
      </c>
      <c r="F5" s="2430"/>
      <c r="G5" s="2430"/>
      <c r="H5" s="2430"/>
      <c r="I5" s="2430"/>
      <c r="J5" s="2430"/>
      <c r="K5" s="2431"/>
    </row>
    <row r="6" spans="1:11" ht="44.25" customHeight="1" x14ac:dyDescent="0.25">
      <c r="A6" s="2432">
        <v>3</v>
      </c>
      <c r="B6" s="2434" t="s">
        <v>51</v>
      </c>
      <c r="C6" s="2434"/>
      <c r="D6" s="2435"/>
      <c r="E6" s="2438" t="s">
        <v>825</v>
      </c>
      <c r="F6" s="2439"/>
      <c r="G6" s="2439"/>
      <c r="H6" s="2439"/>
      <c r="I6" s="2439"/>
      <c r="J6" s="2439"/>
      <c r="K6" s="2440"/>
    </row>
    <row r="7" spans="1:11" ht="30" customHeight="1" x14ac:dyDescent="0.25">
      <c r="A7" s="2433"/>
      <c r="B7" s="2436"/>
      <c r="C7" s="2436"/>
      <c r="D7" s="2437"/>
      <c r="E7" s="457" t="s">
        <v>108</v>
      </c>
      <c r="F7" s="2441" t="s">
        <v>492</v>
      </c>
      <c r="G7" s="2442"/>
      <c r="H7" s="2443"/>
      <c r="I7" s="457" t="s">
        <v>107</v>
      </c>
      <c r="J7" s="2444">
        <v>1061</v>
      </c>
      <c r="K7" s="2445"/>
    </row>
    <row r="8" spans="1:11" ht="30" customHeight="1" x14ac:dyDescent="0.25">
      <c r="A8" s="2432">
        <v>4</v>
      </c>
      <c r="B8" s="2434" t="s">
        <v>118</v>
      </c>
      <c r="C8" s="2434"/>
      <c r="D8" s="2435"/>
      <c r="E8" s="2429" t="s">
        <v>195</v>
      </c>
      <c r="F8" s="2430"/>
      <c r="G8" s="2430"/>
      <c r="H8" s="2430"/>
      <c r="I8" s="2430"/>
      <c r="J8" s="2430"/>
      <c r="K8" s="2431"/>
    </row>
    <row r="9" spans="1:11" ht="30" customHeight="1" x14ac:dyDescent="0.25">
      <c r="A9" s="2433"/>
      <c r="B9" s="2436"/>
      <c r="C9" s="2436"/>
      <c r="D9" s="2437"/>
      <c r="E9" s="457" t="s">
        <v>108</v>
      </c>
      <c r="F9" s="2441"/>
      <c r="G9" s="2442"/>
      <c r="H9" s="2443"/>
      <c r="I9" s="457" t="s">
        <v>107</v>
      </c>
      <c r="J9" s="2444"/>
      <c r="K9" s="2445"/>
    </row>
    <row r="10" spans="1:11" ht="30" customHeight="1" x14ac:dyDescent="0.25">
      <c r="A10" s="456">
        <v>5</v>
      </c>
      <c r="B10" s="2427" t="s">
        <v>94</v>
      </c>
      <c r="C10" s="2427"/>
      <c r="D10" s="2428"/>
      <c r="E10" s="1914" t="s">
        <v>116</v>
      </c>
      <c r="F10" s="1915"/>
      <c r="G10" s="1915"/>
      <c r="H10" s="1915"/>
      <c r="I10" s="1915"/>
      <c r="J10" s="1915"/>
      <c r="K10" s="1916"/>
    </row>
    <row r="11" spans="1:11" ht="33" customHeight="1" x14ac:dyDescent="0.25">
      <c r="A11" s="456">
        <v>6</v>
      </c>
      <c r="B11" s="2427" t="s">
        <v>96</v>
      </c>
      <c r="C11" s="2427"/>
      <c r="D11" s="2428"/>
      <c r="E11" s="1847" t="s">
        <v>176</v>
      </c>
      <c r="F11" s="1917"/>
      <c r="G11" s="1917"/>
      <c r="H11" s="1917"/>
      <c r="I11" s="1917"/>
      <c r="J11" s="1917"/>
      <c r="K11" s="1918"/>
    </row>
    <row r="12" spans="1:11" ht="30" customHeight="1" x14ac:dyDescent="0.2">
      <c r="A12" s="456">
        <v>7</v>
      </c>
      <c r="B12" s="2427" t="s">
        <v>40</v>
      </c>
      <c r="C12" s="2427"/>
      <c r="D12" s="2428"/>
      <c r="E12" s="1858" t="s">
        <v>197</v>
      </c>
      <c r="F12" s="1919"/>
      <c r="G12" s="1919"/>
      <c r="H12" s="1919"/>
      <c r="I12" s="1919"/>
      <c r="J12" s="1919"/>
      <c r="K12" s="1920"/>
    </row>
    <row r="13" spans="1:11" ht="30" customHeight="1" x14ac:dyDescent="0.2">
      <c r="A13" s="456">
        <v>8</v>
      </c>
      <c r="B13" s="2427" t="s">
        <v>45</v>
      </c>
      <c r="C13" s="2427"/>
      <c r="D13" s="2428"/>
      <c r="E13" s="1858" t="s">
        <v>847</v>
      </c>
      <c r="F13" s="1919"/>
      <c r="G13" s="1919"/>
      <c r="H13" s="1919"/>
      <c r="I13" s="1919"/>
      <c r="J13" s="1919"/>
      <c r="K13" s="1920"/>
    </row>
    <row r="14" spans="1:11" ht="54.75" customHeight="1" thickBot="1" x14ac:dyDescent="0.3">
      <c r="A14" s="455">
        <v>9</v>
      </c>
      <c r="B14" s="2416" t="s">
        <v>31</v>
      </c>
      <c r="C14" s="2416"/>
      <c r="D14" s="2417"/>
      <c r="E14" s="1704" t="s">
        <v>332</v>
      </c>
      <c r="F14" s="1705"/>
      <c r="G14" s="1705"/>
      <c r="H14" s="1705"/>
      <c r="I14" s="1705"/>
      <c r="J14" s="1705"/>
      <c r="K14" s="1706"/>
    </row>
    <row r="15" spans="1:11" ht="15" customHeight="1" thickBot="1" x14ac:dyDescent="0.35">
      <c r="A15" s="2420"/>
      <c r="B15" s="2421"/>
      <c r="C15" s="2421"/>
      <c r="D15" s="2421"/>
      <c r="E15" s="2421"/>
      <c r="F15" s="2421"/>
      <c r="G15" s="2421"/>
      <c r="H15" s="2421"/>
      <c r="I15" s="2421"/>
      <c r="J15" s="2421"/>
      <c r="K15" s="2422"/>
    </row>
    <row r="16" spans="1:11" ht="30" customHeight="1" x14ac:dyDescent="0.3">
      <c r="A16" s="2423" t="s">
        <v>52</v>
      </c>
      <c r="B16" s="2424"/>
      <c r="C16" s="2424"/>
      <c r="D16" s="2424"/>
      <c r="E16" s="2424"/>
      <c r="F16" s="2424"/>
      <c r="G16" s="2424"/>
      <c r="H16" s="2424"/>
      <c r="I16" s="2424"/>
      <c r="J16" s="2424"/>
      <c r="K16" s="2446"/>
    </row>
    <row r="17" spans="1:12" ht="41.25" hidden="1" customHeight="1" x14ac:dyDescent="0.3">
      <c r="A17" s="458">
        <v>6</v>
      </c>
      <c r="B17" s="2455" t="s">
        <v>716</v>
      </c>
      <c r="C17" s="2455"/>
      <c r="D17" s="2456" t="s">
        <v>314</v>
      </c>
      <c r="E17" s="2456"/>
      <c r="F17" s="2456"/>
      <c r="G17" s="2456"/>
      <c r="H17" s="2456"/>
      <c r="I17" s="2456"/>
      <c r="J17" s="2456"/>
      <c r="K17" s="2457"/>
    </row>
    <row r="18" spans="1:12" ht="41.25" customHeight="1" x14ac:dyDescent="0.2">
      <c r="A18" s="456">
        <v>10</v>
      </c>
      <c r="B18" s="2451" t="s">
        <v>18</v>
      </c>
      <c r="C18" s="2451"/>
      <c r="D18" s="2458" t="s">
        <v>178</v>
      </c>
      <c r="E18" s="2459"/>
      <c r="F18" s="2459"/>
      <c r="G18" s="2459"/>
      <c r="H18" s="2459"/>
      <c r="I18" s="2459"/>
      <c r="J18" s="2459"/>
      <c r="K18" s="2460"/>
    </row>
    <row r="19" spans="1:12" ht="48" customHeight="1" thickBot="1" x14ac:dyDescent="0.3">
      <c r="A19" s="459">
        <v>11</v>
      </c>
      <c r="B19" s="2461" t="s">
        <v>53</v>
      </c>
      <c r="C19" s="2461"/>
      <c r="D19" s="2462" t="s">
        <v>948</v>
      </c>
      <c r="E19" s="2463"/>
      <c r="F19" s="2463"/>
      <c r="G19" s="2463"/>
      <c r="H19" s="2463"/>
      <c r="I19" s="2463"/>
      <c r="J19" s="2463"/>
      <c r="K19" s="2464"/>
    </row>
    <row r="20" spans="1:12" ht="15" customHeight="1" thickBot="1" x14ac:dyDescent="0.35">
      <c r="A20" s="2447"/>
      <c r="B20" s="2447"/>
      <c r="C20" s="2447"/>
      <c r="D20" s="2447"/>
      <c r="E20" s="2447"/>
      <c r="F20" s="2447"/>
      <c r="G20" s="2447"/>
      <c r="H20" s="2447"/>
      <c r="I20" s="2447"/>
      <c r="J20" s="2447"/>
      <c r="K20" s="2447"/>
    </row>
    <row r="21" spans="1:12" ht="30" customHeight="1" x14ac:dyDescent="0.3">
      <c r="A21" s="460">
        <v>12</v>
      </c>
      <c r="B21" s="2448" t="s">
        <v>43</v>
      </c>
      <c r="C21" s="2448"/>
      <c r="D21" s="2449" t="s">
        <v>92</v>
      </c>
      <c r="E21" s="2449"/>
      <c r="F21" s="2449"/>
      <c r="G21" s="2449"/>
      <c r="H21" s="2449"/>
      <c r="I21" s="2449"/>
      <c r="J21" s="2449"/>
      <c r="K21" s="2450"/>
    </row>
    <row r="22" spans="1:12" ht="30" customHeight="1" x14ac:dyDescent="0.25">
      <c r="A22" s="461">
        <v>13</v>
      </c>
      <c r="B22" s="2451" t="s">
        <v>44</v>
      </c>
      <c r="C22" s="2451"/>
      <c r="D22" s="2452" t="s">
        <v>318</v>
      </c>
      <c r="E22" s="2453"/>
      <c r="F22" s="2453"/>
      <c r="G22" s="2453"/>
      <c r="H22" s="2453"/>
      <c r="I22" s="2453"/>
      <c r="J22" s="2453"/>
      <c r="K22" s="2454"/>
    </row>
    <row r="23" spans="1:12" ht="72" customHeight="1" x14ac:dyDescent="0.25">
      <c r="A23" s="461">
        <v>14</v>
      </c>
      <c r="B23" s="2451" t="s">
        <v>2</v>
      </c>
      <c r="C23" s="2451"/>
      <c r="D23" s="2452" t="s">
        <v>317</v>
      </c>
      <c r="E23" s="2453"/>
      <c r="F23" s="2453"/>
      <c r="G23" s="2453"/>
      <c r="H23" s="2453"/>
      <c r="I23" s="2453"/>
      <c r="J23" s="2453"/>
      <c r="K23" s="2454"/>
    </row>
    <row r="24" spans="1:12" ht="74.25" customHeight="1" x14ac:dyDescent="0.25">
      <c r="A24" s="461">
        <v>15</v>
      </c>
      <c r="B24" s="2451" t="s">
        <v>54</v>
      </c>
      <c r="C24" s="2451"/>
      <c r="D24" s="2469" t="s">
        <v>949</v>
      </c>
      <c r="E24" s="2469"/>
      <c r="F24" s="2469"/>
      <c r="G24" s="2469"/>
      <c r="H24" s="2469"/>
      <c r="I24" s="2469"/>
      <c r="J24" s="2469"/>
      <c r="K24" s="2470"/>
      <c r="L24" s="462"/>
    </row>
    <row r="25" spans="1:12" ht="332.25" customHeight="1" x14ac:dyDescent="0.25">
      <c r="A25" s="461">
        <v>16</v>
      </c>
      <c r="B25" s="2451" t="s">
        <v>120</v>
      </c>
      <c r="C25" s="2451"/>
      <c r="D25" s="2471" t="s">
        <v>950</v>
      </c>
      <c r="E25" s="2472"/>
      <c r="F25" s="2472"/>
      <c r="G25" s="2472"/>
      <c r="H25" s="2472"/>
      <c r="I25" s="2472"/>
      <c r="J25" s="2472"/>
      <c r="K25" s="2473"/>
    </row>
    <row r="26" spans="1:12" ht="295.5" customHeight="1" x14ac:dyDescent="0.25">
      <c r="A26" s="461">
        <v>17</v>
      </c>
      <c r="B26" s="2474" t="s">
        <v>133</v>
      </c>
      <c r="C26" s="2475"/>
      <c r="D26" s="2476" t="s">
        <v>826</v>
      </c>
      <c r="E26" s="2476"/>
      <c r="F26" s="2476"/>
      <c r="G26" s="2476"/>
      <c r="H26" s="2476"/>
      <c r="I26" s="2476"/>
      <c r="J26" s="2476"/>
      <c r="K26" s="2477"/>
    </row>
    <row r="27" spans="1:12" ht="213" customHeight="1" thickBot="1" x14ac:dyDescent="0.3">
      <c r="A27" s="459">
        <v>18</v>
      </c>
      <c r="B27" s="2461" t="s">
        <v>134</v>
      </c>
      <c r="C27" s="2461"/>
      <c r="D27" s="2465" t="s">
        <v>827</v>
      </c>
      <c r="E27" s="2465"/>
      <c r="F27" s="2465"/>
      <c r="G27" s="2465"/>
      <c r="H27" s="2465"/>
      <c r="I27" s="2465"/>
      <c r="J27" s="2465"/>
      <c r="K27" s="2466"/>
    </row>
    <row r="28" spans="1:12" ht="15.75" customHeight="1" thickBot="1" x14ac:dyDescent="0.35">
      <c r="A28" s="2447"/>
      <c r="B28" s="2447"/>
      <c r="C28" s="2447"/>
      <c r="D28" s="2447"/>
      <c r="E28" s="2447"/>
      <c r="F28" s="2447"/>
      <c r="G28" s="2447"/>
      <c r="H28" s="2447"/>
      <c r="I28" s="2447"/>
      <c r="J28" s="2447"/>
      <c r="K28" s="2447"/>
    </row>
    <row r="29" spans="1:12" ht="66.75" customHeight="1" x14ac:dyDescent="0.25">
      <c r="A29" s="460">
        <v>19</v>
      </c>
      <c r="B29" s="2448" t="s">
        <v>7</v>
      </c>
      <c r="C29" s="2448"/>
      <c r="D29" s="2467" t="s">
        <v>828</v>
      </c>
      <c r="E29" s="2467"/>
      <c r="F29" s="2467"/>
      <c r="G29" s="2467"/>
      <c r="H29" s="2467"/>
      <c r="I29" s="2467"/>
      <c r="J29" s="2467"/>
      <c r="K29" s="2468"/>
    </row>
    <row r="30" spans="1:12" ht="171.75" customHeight="1" x14ac:dyDescent="0.25">
      <c r="A30" s="461">
        <v>20</v>
      </c>
      <c r="B30" s="2451" t="s">
        <v>14</v>
      </c>
      <c r="C30" s="2451"/>
      <c r="D30" s="2456" t="s">
        <v>951</v>
      </c>
      <c r="E30" s="2456"/>
      <c r="F30" s="2456"/>
      <c r="G30" s="2456"/>
      <c r="H30" s="2456"/>
      <c r="I30" s="2456"/>
      <c r="J30" s="2456"/>
      <c r="K30" s="2457"/>
    </row>
    <row r="31" spans="1:12" ht="63.75" customHeight="1" thickBot="1" x14ac:dyDescent="0.3">
      <c r="A31" s="463">
        <v>21</v>
      </c>
      <c r="B31" s="2474" t="s">
        <v>26</v>
      </c>
      <c r="C31" s="2475"/>
      <c r="D31" s="2456" t="s">
        <v>1005</v>
      </c>
      <c r="E31" s="2456"/>
      <c r="F31" s="2456"/>
      <c r="G31" s="2456"/>
      <c r="H31" s="2456"/>
      <c r="I31" s="2456"/>
      <c r="J31" s="2456"/>
      <c r="K31" s="2457"/>
    </row>
    <row r="32" spans="1:12" ht="14.45" thickBot="1" x14ac:dyDescent="0.35">
      <c r="A32" s="2447"/>
      <c r="B32" s="2447"/>
      <c r="C32" s="2447"/>
      <c r="D32" s="2447"/>
      <c r="E32" s="2447"/>
      <c r="F32" s="2447"/>
      <c r="G32" s="2447"/>
      <c r="H32" s="2447"/>
      <c r="I32" s="2447"/>
      <c r="J32" s="2447"/>
      <c r="K32" s="2447"/>
    </row>
    <row r="33" spans="1:13" ht="60" customHeight="1" x14ac:dyDescent="0.25">
      <c r="A33" s="464">
        <v>22</v>
      </c>
      <c r="B33" s="2483" t="s">
        <v>55</v>
      </c>
      <c r="C33" s="2483"/>
      <c r="D33" s="2483" t="s">
        <v>141</v>
      </c>
      <c r="E33" s="2483"/>
      <c r="F33" s="2484" t="s">
        <v>887</v>
      </c>
      <c r="G33" s="2484"/>
      <c r="H33" s="2485" t="s">
        <v>109</v>
      </c>
      <c r="I33" s="2486"/>
      <c r="J33" s="2487" t="s">
        <v>198</v>
      </c>
      <c r="K33" s="2488"/>
    </row>
    <row r="34" spans="1:13" ht="60" customHeight="1" thickBot="1" x14ac:dyDescent="0.3">
      <c r="A34" s="459">
        <v>23</v>
      </c>
      <c r="B34" s="2478" t="s">
        <v>121</v>
      </c>
      <c r="C34" s="2479"/>
      <c r="D34" s="2480" t="s">
        <v>144</v>
      </c>
      <c r="E34" s="2480"/>
      <c r="F34" s="2480"/>
      <c r="G34" s="2480"/>
      <c r="H34" s="2480"/>
      <c r="I34" s="2480"/>
      <c r="J34" s="2480"/>
      <c r="K34" s="2481"/>
    </row>
    <row r="35" spans="1:13" ht="15" customHeight="1" thickBot="1" x14ac:dyDescent="0.35">
      <c r="A35" s="2447"/>
      <c r="B35" s="2447"/>
      <c r="C35" s="2447"/>
      <c r="D35" s="2447"/>
      <c r="E35" s="2447"/>
      <c r="F35" s="2447"/>
      <c r="G35" s="2447"/>
      <c r="H35" s="2447"/>
      <c r="I35" s="2447"/>
      <c r="J35" s="2447"/>
      <c r="K35" s="2447"/>
    </row>
    <row r="36" spans="1:13" ht="30" customHeight="1" x14ac:dyDescent="0.25">
      <c r="A36" s="2482" t="s">
        <v>29</v>
      </c>
      <c r="B36" s="2448"/>
      <c r="C36" s="2448"/>
      <c r="D36" s="465">
        <v>2015</v>
      </c>
      <c r="E36" s="465">
        <v>2016</v>
      </c>
      <c r="F36" s="465">
        <v>2017</v>
      </c>
      <c r="G36" s="465">
        <v>2018</v>
      </c>
      <c r="H36" s="465">
        <v>2019</v>
      </c>
      <c r="I36" s="465">
        <v>2020</v>
      </c>
      <c r="J36" s="465">
        <v>2021</v>
      </c>
      <c r="K36" s="466" t="s">
        <v>101</v>
      </c>
    </row>
    <row r="37" spans="1:13" ht="45" customHeight="1" x14ac:dyDescent="0.25">
      <c r="A37" s="461">
        <v>24</v>
      </c>
      <c r="B37" s="2451" t="s">
        <v>28</v>
      </c>
      <c r="C37" s="2451"/>
      <c r="D37" s="504"/>
      <c r="E37" s="527">
        <v>350000</v>
      </c>
      <c r="F37" s="527">
        <v>8000000</v>
      </c>
      <c r="G37" s="527">
        <v>11650000</v>
      </c>
      <c r="H37" s="527"/>
      <c r="I37" s="527"/>
      <c r="J37" s="527"/>
      <c r="K37" s="527">
        <f>SUM(E37:G37)</f>
        <v>20000000</v>
      </c>
    </row>
    <row r="38" spans="1:13" ht="45" customHeight="1" x14ac:dyDescent="0.25">
      <c r="A38" s="461">
        <v>25</v>
      </c>
      <c r="B38" s="2451" t="s">
        <v>27</v>
      </c>
      <c r="C38" s="2451"/>
      <c r="D38" s="504"/>
      <c r="E38" s="527">
        <v>350000</v>
      </c>
      <c r="F38" s="527">
        <v>8000000</v>
      </c>
      <c r="G38" s="527">
        <v>11650000</v>
      </c>
      <c r="H38" s="527"/>
      <c r="I38" s="527"/>
      <c r="J38" s="527"/>
      <c r="K38" s="527">
        <f>SUM(E38:G38)</f>
        <v>20000000</v>
      </c>
    </row>
    <row r="39" spans="1:13" ht="45" customHeight="1" x14ac:dyDescent="0.25">
      <c r="A39" s="461">
        <v>26</v>
      </c>
      <c r="B39" s="2451" t="s">
        <v>22</v>
      </c>
      <c r="C39" s="2451"/>
      <c r="D39" s="504">
        <f>0.85*D38</f>
        <v>0</v>
      </c>
      <c r="E39" s="527">
        <f>0.85*E38</f>
        <v>297500</v>
      </c>
      <c r="F39" s="527">
        <f>F38*85%</f>
        <v>6800000</v>
      </c>
      <c r="G39" s="527">
        <v>9902500</v>
      </c>
      <c r="H39" s="527"/>
      <c r="I39" s="527"/>
      <c r="J39" s="527"/>
      <c r="K39" s="527">
        <f>SUM(D39:J39)</f>
        <v>17000000</v>
      </c>
    </row>
    <row r="40" spans="1:13" ht="45" customHeight="1" thickBot="1" x14ac:dyDescent="0.3">
      <c r="A40" s="459">
        <v>27</v>
      </c>
      <c r="B40" s="2461" t="s">
        <v>56</v>
      </c>
      <c r="C40" s="2461"/>
      <c r="D40" s="506" t="str">
        <f>IF(D39=0,"",D39/D38*100)</f>
        <v/>
      </c>
      <c r="E40" s="506">
        <f t="shared" ref="E40:K40" si="0">IF(E39=0,"",E39/E38*100)</f>
        <v>85</v>
      </c>
      <c r="F40" s="506">
        <f t="shared" si="0"/>
        <v>85</v>
      </c>
      <c r="G40" s="506">
        <f t="shared" si="0"/>
        <v>85</v>
      </c>
      <c r="H40" s="506" t="str">
        <f t="shared" si="0"/>
        <v/>
      </c>
      <c r="I40" s="506" t="str">
        <f t="shared" si="0"/>
        <v/>
      </c>
      <c r="J40" s="506" t="str">
        <f t="shared" si="0"/>
        <v/>
      </c>
      <c r="K40" s="506">
        <f t="shared" si="0"/>
        <v>85</v>
      </c>
    </row>
    <row r="41" spans="1:13" ht="13.5" thickBot="1" x14ac:dyDescent="0.3">
      <c r="A41" s="2496"/>
      <c r="B41" s="2496"/>
      <c r="C41" s="2496"/>
      <c r="D41" s="2496"/>
      <c r="E41" s="2496"/>
      <c r="F41" s="2496"/>
      <c r="G41" s="2496"/>
      <c r="H41" s="2496"/>
      <c r="I41" s="2496"/>
      <c r="J41" s="2496"/>
      <c r="K41" s="2496"/>
    </row>
    <row r="42" spans="1:13" ht="30" customHeight="1" x14ac:dyDescent="0.25">
      <c r="A42" s="2497">
        <v>28</v>
      </c>
      <c r="B42" s="2448" t="s">
        <v>57</v>
      </c>
      <c r="C42" s="2448"/>
      <c r="D42" s="2448"/>
      <c r="E42" s="2448"/>
      <c r="F42" s="2448"/>
      <c r="G42" s="2448"/>
      <c r="H42" s="2448"/>
      <c r="I42" s="2448"/>
      <c r="J42" s="2448"/>
      <c r="K42" s="2500"/>
    </row>
    <row r="43" spans="1:13" ht="25.5" customHeight="1" x14ac:dyDescent="0.25">
      <c r="A43" s="2498"/>
      <c r="B43" s="2501" t="s">
        <v>8</v>
      </c>
      <c r="C43" s="2501"/>
      <c r="D43" s="2501" t="s">
        <v>58</v>
      </c>
      <c r="E43" s="2501"/>
      <c r="F43" s="2501"/>
      <c r="G43" s="2501"/>
      <c r="H43" s="2501"/>
      <c r="I43" s="2501"/>
      <c r="J43" s="2501" t="s">
        <v>59</v>
      </c>
      <c r="K43" s="2502"/>
    </row>
    <row r="44" spans="1:13" ht="75.75" customHeight="1" x14ac:dyDescent="0.25">
      <c r="A44" s="2498"/>
      <c r="B44" s="2491" t="s">
        <v>829</v>
      </c>
      <c r="C44" s="2492"/>
      <c r="D44" s="2493" t="s">
        <v>830</v>
      </c>
      <c r="E44" s="2494"/>
      <c r="F44" s="2494"/>
      <c r="G44" s="2494"/>
      <c r="H44" s="2494"/>
      <c r="I44" s="2494"/>
      <c r="J44" s="2489">
        <v>0</v>
      </c>
      <c r="K44" s="2490"/>
    </row>
    <row r="45" spans="1:13" ht="81.75" customHeight="1" x14ac:dyDescent="0.2">
      <c r="A45" s="2498"/>
      <c r="B45" s="2491" t="s">
        <v>831</v>
      </c>
      <c r="C45" s="2492"/>
      <c r="D45" s="2493" t="s">
        <v>832</v>
      </c>
      <c r="E45" s="2494"/>
      <c r="F45" s="2494"/>
      <c r="G45" s="2494"/>
      <c r="H45" s="2494"/>
      <c r="I45" s="2494"/>
      <c r="J45" s="2489">
        <v>500000</v>
      </c>
      <c r="K45" s="2490"/>
      <c r="L45" s="351"/>
      <c r="M45" s="467"/>
    </row>
    <row r="46" spans="1:13" ht="59.25" customHeight="1" x14ac:dyDescent="0.25">
      <c r="A46" s="2498"/>
      <c r="B46" s="2495" t="s">
        <v>833</v>
      </c>
      <c r="C46" s="2495"/>
      <c r="D46" s="2493" t="s">
        <v>834</v>
      </c>
      <c r="E46" s="2494"/>
      <c r="F46" s="2494"/>
      <c r="G46" s="2494"/>
      <c r="H46" s="2494"/>
      <c r="I46" s="2494"/>
      <c r="J46" s="2489">
        <v>14380839</v>
      </c>
      <c r="K46" s="2490"/>
      <c r="M46" s="467"/>
    </row>
    <row r="47" spans="1:13" ht="59.25" customHeight="1" x14ac:dyDescent="0.25">
      <c r="A47" s="2498"/>
      <c r="B47" s="2495" t="s">
        <v>835</v>
      </c>
      <c r="C47" s="2495"/>
      <c r="D47" s="2493" t="s">
        <v>836</v>
      </c>
      <c r="E47" s="2494"/>
      <c r="F47" s="2494"/>
      <c r="G47" s="2494"/>
      <c r="H47" s="2494"/>
      <c r="I47" s="2494"/>
      <c r="J47" s="2489">
        <v>250000</v>
      </c>
      <c r="K47" s="2490"/>
      <c r="M47" s="467"/>
    </row>
    <row r="48" spans="1:13" ht="57.75" customHeight="1" x14ac:dyDescent="0.25">
      <c r="A48" s="2498"/>
      <c r="B48" s="2495" t="s">
        <v>837</v>
      </c>
      <c r="C48" s="2495"/>
      <c r="D48" s="2503" t="s">
        <v>838</v>
      </c>
      <c r="E48" s="2504"/>
      <c r="F48" s="2504"/>
      <c r="G48" s="2504"/>
      <c r="H48" s="2504"/>
      <c r="I48" s="2505"/>
      <c r="J48" s="2489">
        <v>4716966</v>
      </c>
      <c r="K48" s="2490"/>
    </row>
    <row r="49" spans="1:11" ht="30" customHeight="1" x14ac:dyDescent="0.25">
      <c r="A49" s="2498"/>
      <c r="B49" s="2495" t="s">
        <v>839</v>
      </c>
      <c r="C49" s="2495"/>
      <c r="D49" s="2493" t="s">
        <v>840</v>
      </c>
      <c r="E49" s="2494"/>
      <c r="F49" s="2494"/>
      <c r="G49" s="2494"/>
      <c r="H49" s="2494"/>
      <c r="I49" s="2494"/>
      <c r="J49" s="2489">
        <v>32195</v>
      </c>
      <c r="K49" s="2490"/>
    </row>
    <row r="50" spans="1:11" ht="30" customHeight="1" thickBot="1" x14ac:dyDescent="0.3">
      <c r="A50" s="2499"/>
      <c r="B50" s="2491" t="s">
        <v>841</v>
      </c>
      <c r="C50" s="2492"/>
      <c r="D50" s="2493" t="s">
        <v>842</v>
      </c>
      <c r="E50" s="2494"/>
      <c r="F50" s="2494"/>
      <c r="G50" s="2494"/>
      <c r="H50" s="2494"/>
      <c r="I50" s="2494"/>
      <c r="J50" s="2489">
        <v>120000</v>
      </c>
      <c r="K50" s="2490"/>
    </row>
    <row r="51" spans="1:11" ht="15" customHeight="1" thickBot="1" x14ac:dyDescent="0.3">
      <c r="A51" s="2447"/>
      <c r="B51" s="2447"/>
      <c r="C51" s="2447"/>
      <c r="D51" s="2447"/>
      <c r="E51" s="2447"/>
      <c r="F51" s="2447"/>
      <c r="G51" s="2447"/>
      <c r="H51" s="2447"/>
      <c r="I51" s="2447"/>
      <c r="J51" s="2447"/>
      <c r="K51" s="2447"/>
    </row>
    <row r="52" spans="1:11" ht="30" customHeight="1" x14ac:dyDescent="0.25">
      <c r="A52" s="2506">
        <v>29</v>
      </c>
      <c r="B52" s="2485" t="s">
        <v>106</v>
      </c>
      <c r="C52" s="2509"/>
      <c r="D52" s="2509"/>
      <c r="E52" s="2509"/>
      <c r="F52" s="2509"/>
      <c r="G52" s="2509"/>
      <c r="H52" s="2509"/>
      <c r="I52" s="2509"/>
      <c r="J52" s="2509"/>
      <c r="K52" s="2510"/>
    </row>
    <row r="53" spans="1:11" ht="42.75" customHeight="1" x14ac:dyDescent="0.25">
      <c r="A53" s="2507"/>
      <c r="B53" s="2511" t="s">
        <v>102</v>
      </c>
      <c r="C53" s="2512"/>
      <c r="D53" s="2511" t="s">
        <v>60</v>
      </c>
      <c r="E53" s="2512"/>
      <c r="F53" s="2511" t="s">
        <v>24</v>
      </c>
      <c r="G53" s="2512"/>
      <c r="H53" s="2511" t="s">
        <v>130</v>
      </c>
      <c r="I53" s="2512"/>
      <c r="J53" s="2511" t="s">
        <v>104</v>
      </c>
      <c r="K53" s="2513"/>
    </row>
    <row r="54" spans="1:11" ht="112.5" customHeight="1" x14ac:dyDescent="0.2">
      <c r="A54" s="2507"/>
      <c r="B54" s="2340" t="s">
        <v>789</v>
      </c>
      <c r="C54" s="2341"/>
      <c r="D54" s="2342" t="s">
        <v>185</v>
      </c>
      <c r="E54" s="2343"/>
      <c r="F54" s="2344" t="s">
        <v>186</v>
      </c>
      <c r="G54" s="2345"/>
      <c r="H54" s="887">
        <v>1</v>
      </c>
      <c r="I54" s="887"/>
      <c r="J54" s="2346">
        <v>79</v>
      </c>
      <c r="K54" s="2347"/>
    </row>
    <row r="55" spans="1:11" ht="33.75" customHeight="1" x14ac:dyDescent="0.2">
      <c r="A55" s="2507"/>
      <c r="B55" s="2340" t="s">
        <v>184</v>
      </c>
      <c r="C55" s="2341"/>
      <c r="D55" s="2342" t="s">
        <v>185</v>
      </c>
      <c r="E55" s="2343"/>
      <c r="F55" s="2344" t="s">
        <v>186</v>
      </c>
      <c r="G55" s="2345"/>
      <c r="H55" s="887">
        <v>1</v>
      </c>
      <c r="I55" s="887"/>
      <c r="J55" s="2346">
        <v>79</v>
      </c>
      <c r="K55" s="2347"/>
    </row>
    <row r="56" spans="1:11" ht="41.25" customHeight="1" x14ac:dyDescent="0.2">
      <c r="A56" s="2507"/>
      <c r="B56" s="2348" t="s">
        <v>790</v>
      </c>
      <c r="C56" s="2349"/>
      <c r="D56" s="2342" t="s">
        <v>185</v>
      </c>
      <c r="E56" s="2343"/>
      <c r="F56" s="2344" t="s">
        <v>187</v>
      </c>
      <c r="G56" s="2345"/>
      <c r="H56" s="887">
        <v>4716966</v>
      </c>
      <c r="I56" s="887"/>
      <c r="J56" s="2350">
        <v>358000000</v>
      </c>
      <c r="K56" s="2351"/>
    </row>
    <row r="57" spans="1:11" ht="32.25" customHeight="1" x14ac:dyDescent="0.2">
      <c r="A57" s="2507"/>
      <c r="B57" s="2352" t="s">
        <v>188</v>
      </c>
      <c r="C57" s="2353"/>
      <c r="D57" s="2354" t="s">
        <v>185</v>
      </c>
      <c r="E57" s="2355"/>
      <c r="F57" s="2354" t="s">
        <v>186</v>
      </c>
      <c r="G57" s="2355"/>
      <c r="H57" s="887">
        <v>1</v>
      </c>
      <c r="I57" s="887"/>
      <c r="J57" s="2346">
        <v>20</v>
      </c>
      <c r="K57" s="2347"/>
    </row>
    <row r="58" spans="1:11" ht="31.5" customHeight="1" x14ac:dyDescent="0.2">
      <c r="A58" s="2507"/>
      <c r="B58" s="2352" t="s">
        <v>189</v>
      </c>
      <c r="C58" s="2353"/>
      <c r="D58" s="2354" t="s">
        <v>185</v>
      </c>
      <c r="E58" s="2355"/>
      <c r="F58" s="2354" t="s">
        <v>186</v>
      </c>
      <c r="G58" s="2355"/>
      <c r="H58" s="887">
        <v>0</v>
      </c>
      <c r="I58" s="887"/>
      <c r="J58" s="2346">
        <v>34</v>
      </c>
      <c r="K58" s="2347"/>
    </row>
    <row r="59" spans="1:11" ht="42" customHeight="1" x14ac:dyDescent="0.2">
      <c r="A59" s="2507"/>
      <c r="B59" s="2340" t="s">
        <v>181</v>
      </c>
      <c r="C59" s="2341"/>
      <c r="D59" s="2342" t="s">
        <v>182</v>
      </c>
      <c r="E59" s="2343"/>
      <c r="F59" s="2344" t="s">
        <v>183</v>
      </c>
      <c r="G59" s="2345"/>
      <c r="H59" s="2407">
        <v>111833</v>
      </c>
      <c r="I59" s="887"/>
      <c r="J59" s="2350">
        <v>1090529</v>
      </c>
      <c r="K59" s="2351"/>
    </row>
    <row r="60" spans="1:11" ht="49.5" customHeight="1" x14ac:dyDescent="0.2">
      <c r="A60" s="2507"/>
      <c r="B60" s="1005" t="s">
        <v>190</v>
      </c>
      <c r="C60" s="1006"/>
      <c r="D60" s="1001" t="s">
        <v>182</v>
      </c>
      <c r="E60" s="1002"/>
      <c r="F60" s="1001" t="s">
        <v>191</v>
      </c>
      <c r="G60" s="1002"/>
      <c r="H60" s="887">
        <v>15</v>
      </c>
      <c r="I60" s="887"/>
      <c r="J60" s="2346"/>
      <c r="K60" s="2347"/>
    </row>
    <row r="61" spans="1:11" ht="37.5" customHeight="1" x14ac:dyDescent="0.2">
      <c r="A61" s="2507"/>
      <c r="B61" s="1005" t="s">
        <v>192</v>
      </c>
      <c r="C61" s="1006"/>
      <c r="D61" s="1001" t="s">
        <v>182</v>
      </c>
      <c r="E61" s="1002"/>
      <c r="F61" s="1001" t="s">
        <v>191</v>
      </c>
      <c r="G61" s="1002"/>
      <c r="H61" s="887">
        <v>0</v>
      </c>
      <c r="I61" s="887"/>
      <c r="J61" s="2346"/>
      <c r="K61" s="2347"/>
    </row>
    <row r="62" spans="1:11" ht="44.25" customHeight="1" thickBot="1" x14ac:dyDescent="0.25">
      <c r="A62" s="2508"/>
      <c r="B62" s="1005" t="s">
        <v>193</v>
      </c>
      <c r="C62" s="1006"/>
      <c r="D62" s="2342" t="s">
        <v>185</v>
      </c>
      <c r="E62" s="2343"/>
      <c r="F62" s="2344" t="s">
        <v>186</v>
      </c>
      <c r="G62" s="2345"/>
      <c r="H62" s="887">
        <v>1</v>
      </c>
      <c r="I62" s="887"/>
      <c r="J62" s="2346"/>
      <c r="K62" s="2347"/>
    </row>
    <row r="63" spans="1:11" ht="15" customHeight="1" thickBot="1" x14ac:dyDescent="0.3">
      <c r="A63" s="2517"/>
      <c r="B63" s="2517"/>
      <c r="C63" s="2517"/>
      <c r="D63" s="2517"/>
      <c r="E63" s="2517"/>
      <c r="F63" s="2517"/>
      <c r="G63" s="2517"/>
      <c r="H63" s="2517"/>
      <c r="I63" s="2517"/>
      <c r="J63" s="2517"/>
      <c r="K63" s="2517"/>
    </row>
    <row r="64" spans="1:11" ht="30" customHeight="1" thickBot="1" x14ac:dyDescent="0.3">
      <c r="A64" s="468">
        <v>30</v>
      </c>
      <c r="B64" s="2514" t="s">
        <v>15</v>
      </c>
      <c r="C64" s="2514"/>
      <c r="D64" s="2515" t="s">
        <v>132</v>
      </c>
      <c r="E64" s="2515"/>
      <c r="F64" s="2515"/>
      <c r="G64" s="2515"/>
      <c r="H64" s="2515"/>
      <c r="I64" s="2515"/>
      <c r="J64" s="2515"/>
      <c r="K64" s="2516"/>
    </row>
    <row r="92" spans="1:1" x14ac:dyDescent="0.25">
      <c r="A92" s="469" t="s">
        <v>504</v>
      </c>
    </row>
    <row r="93" spans="1:1" x14ac:dyDescent="0.25">
      <c r="A93" s="469" t="s">
        <v>116</v>
      </c>
    </row>
    <row r="94" spans="1:1" x14ac:dyDescent="0.25">
      <c r="A94" s="469" t="s">
        <v>505</v>
      </c>
    </row>
    <row r="95" spans="1:1" x14ac:dyDescent="0.25">
      <c r="A95" s="469" t="s">
        <v>506</v>
      </c>
    </row>
    <row r="96" spans="1:1" x14ac:dyDescent="0.25">
      <c r="A96" s="469" t="s">
        <v>507</v>
      </c>
    </row>
    <row r="97" spans="1:1" x14ac:dyDescent="0.25">
      <c r="A97" s="469" t="s">
        <v>508</v>
      </c>
    </row>
    <row r="98" spans="1:1" x14ac:dyDescent="0.25">
      <c r="A98" s="469" t="s">
        <v>509</v>
      </c>
    </row>
    <row r="99" spans="1:1" x14ac:dyDescent="0.25">
      <c r="A99" s="469" t="s">
        <v>510</v>
      </c>
    </row>
    <row r="100" spans="1:1" x14ac:dyDescent="0.25">
      <c r="A100" s="469" t="s">
        <v>511</v>
      </c>
    </row>
    <row r="101" spans="1:1" x14ac:dyDescent="0.25">
      <c r="A101" s="469" t="s">
        <v>512</v>
      </c>
    </row>
    <row r="102" spans="1:1" x14ac:dyDescent="0.25">
      <c r="A102" s="469" t="s">
        <v>513</v>
      </c>
    </row>
    <row r="103" spans="1:1" x14ac:dyDescent="0.25">
      <c r="A103" s="469" t="s">
        <v>514</v>
      </c>
    </row>
    <row r="104" spans="1:1" x14ac:dyDescent="0.25">
      <c r="A104" s="469" t="s">
        <v>515</v>
      </c>
    </row>
    <row r="105" spans="1:1" x14ac:dyDescent="0.25">
      <c r="A105" s="469" t="s">
        <v>516</v>
      </c>
    </row>
    <row r="106" spans="1:1" x14ac:dyDescent="0.25">
      <c r="A106" s="469" t="s">
        <v>517</v>
      </c>
    </row>
    <row r="107" spans="1:1" x14ac:dyDescent="0.25">
      <c r="A107" s="469" t="s">
        <v>518</v>
      </c>
    </row>
    <row r="108" spans="1:1" x14ac:dyDescent="0.25">
      <c r="A108" s="469" t="s">
        <v>519</v>
      </c>
    </row>
    <row r="109" spans="1:1" x14ac:dyDescent="0.25">
      <c r="A109" s="469" t="s">
        <v>520</v>
      </c>
    </row>
    <row r="110" spans="1:1" ht="15" x14ac:dyDescent="0.25">
      <c r="A110" s="470"/>
    </row>
    <row r="111" spans="1:1" ht="15" x14ac:dyDescent="0.25">
      <c r="A111" s="470"/>
    </row>
    <row r="112" spans="1:1" x14ac:dyDescent="0.25">
      <c r="A112" s="471" t="s">
        <v>178</v>
      </c>
    </row>
    <row r="113" spans="1:1" x14ac:dyDescent="0.25">
      <c r="A113" s="471" t="s">
        <v>521</v>
      </c>
    </row>
    <row r="114" spans="1:1" x14ac:dyDescent="0.25">
      <c r="A114" s="471" t="s">
        <v>522</v>
      </c>
    </row>
    <row r="115" spans="1:1" x14ac:dyDescent="0.25">
      <c r="A115" s="471" t="s">
        <v>523</v>
      </c>
    </row>
    <row r="116" spans="1:1" ht="15" x14ac:dyDescent="0.25">
      <c r="A116" s="470"/>
    </row>
    <row r="117" spans="1:1" ht="15" x14ac:dyDescent="0.25">
      <c r="A117" s="470"/>
    </row>
    <row r="118" spans="1:1" x14ac:dyDescent="0.25">
      <c r="A118" s="469" t="s">
        <v>524</v>
      </c>
    </row>
    <row r="119" spans="1:1" x14ac:dyDescent="0.25">
      <c r="A119" s="469" t="s">
        <v>525</v>
      </c>
    </row>
    <row r="120" spans="1:1" x14ac:dyDescent="0.25">
      <c r="A120" s="469" t="s">
        <v>526</v>
      </c>
    </row>
    <row r="121" spans="1:1" x14ac:dyDescent="0.25">
      <c r="A121" s="469" t="s">
        <v>527</v>
      </c>
    </row>
    <row r="122" spans="1:1" x14ac:dyDescent="0.25">
      <c r="A122" s="469" t="s">
        <v>528</v>
      </c>
    </row>
    <row r="123" spans="1:1" x14ac:dyDescent="0.25">
      <c r="A123" s="469" t="s">
        <v>493</v>
      </c>
    </row>
    <row r="124" spans="1:1" x14ac:dyDescent="0.25">
      <c r="A124" s="469" t="s">
        <v>529</v>
      </c>
    </row>
    <row r="125" spans="1:1" x14ac:dyDescent="0.25">
      <c r="A125" s="469" t="s">
        <v>530</v>
      </c>
    </row>
    <row r="126" spans="1:1" x14ac:dyDescent="0.25">
      <c r="A126" s="469" t="s">
        <v>531</v>
      </c>
    </row>
    <row r="127" spans="1:1" x14ac:dyDescent="0.25">
      <c r="A127" s="469" t="s">
        <v>319</v>
      </c>
    </row>
    <row r="128" spans="1:1" x14ac:dyDescent="0.25">
      <c r="A128" s="469" t="s">
        <v>532</v>
      </c>
    </row>
    <row r="129" spans="1:1" x14ac:dyDescent="0.25">
      <c r="A129" s="469" t="s">
        <v>533</v>
      </c>
    </row>
    <row r="130" spans="1:1" x14ac:dyDescent="0.25">
      <c r="A130" s="469" t="s">
        <v>534</v>
      </c>
    </row>
    <row r="131" spans="1:1" x14ac:dyDescent="0.25">
      <c r="A131" s="469" t="s">
        <v>535</v>
      </c>
    </row>
    <row r="132" spans="1:1" x14ac:dyDescent="0.25">
      <c r="A132" s="469" t="s">
        <v>536</v>
      </c>
    </row>
    <row r="133" spans="1:1" x14ac:dyDescent="0.25">
      <c r="A133" s="469" t="s">
        <v>537</v>
      </c>
    </row>
    <row r="134" spans="1:1" x14ac:dyDescent="0.25">
      <c r="A134" s="469" t="s">
        <v>538</v>
      </c>
    </row>
    <row r="135" spans="1:1" x14ac:dyDescent="0.25">
      <c r="A135" s="469" t="s">
        <v>539</v>
      </c>
    </row>
    <row r="136" spans="1:1" x14ac:dyDescent="0.25">
      <c r="A136" s="469" t="s">
        <v>540</v>
      </c>
    </row>
    <row r="137" spans="1:1" x14ac:dyDescent="0.25">
      <c r="A137" s="469" t="s">
        <v>541</v>
      </c>
    </row>
    <row r="138" spans="1:1" x14ac:dyDescent="0.25">
      <c r="A138" s="469" t="s">
        <v>542</v>
      </c>
    </row>
    <row r="139" spans="1:1" x14ac:dyDescent="0.25">
      <c r="A139" s="469" t="s">
        <v>543</v>
      </c>
    </row>
    <row r="140" spans="1:1" x14ac:dyDescent="0.25">
      <c r="A140" s="469" t="s">
        <v>544</v>
      </c>
    </row>
    <row r="141" spans="1:1" x14ac:dyDescent="0.25">
      <c r="A141" s="469" t="s">
        <v>545</v>
      </c>
    </row>
    <row r="142" spans="1:1" x14ac:dyDescent="0.25">
      <c r="A142" s="469" t="s">
        <v>546</v>
      </c>
    </row>
    <row r="143" spans="1:1" x14ac:dyDescent="0.25">
      <c r="A143" s="469" t="s">
        <v>547</v>
      </c>
    </row>
    <row r="144" spans="1:1" x14ac:dyDescent="0.25">
      <c r="A144" s="469" t="s">
        <v>548</v>
      </c>
    </row>
    <row r="145" spans="1:1" x14ac:dyDescent="0.25">
      <c r="A145" s="469" t="s">
        <v>549</v>
      </c>
    </row>
    <row r="146" spans="1:1" x14ac:dyDescent="0.25">
      <c r="A146" s="469" t="s">
        <v>550</v>
      </c>
    </row>
    <row r="147" spans="1:1" x14ac:dyDescent="0.25">
      <c r="A147" s="469" t="s">
        <v>551</v>
      </c>
    </row>
    <row r="148" spans="1:1" x14ac:dyDescent="0.25">
      <c r="A148" s="469" t="s">
        <v>552</v>
      </c>
    </row>
    <row r="149" spans="1:1" x14ac:dyDescent="0.25">
      <c r="A149" s="469" t="s">
        <v>553</v>
      </c>
    </row>
    <row r="150" spans="1:1" x14ac:dyDescent="0.25">
      <c r="A150" s="469" t="s">
        <v>554</v>
      </c>
    </row>
    <row r="151" spans="1:1" x14ac:dyDescent="0.25">
      <c r="A151" s="469" t="s">
        <v>555</v>
      </c>
    </row>
    <row r="152" spans="1:1" x14ac:dyDescent="0.25">
      <c r="A152" s="469" t="s">
        <v>556</v>
      </c>
    </row>
    <row r="153" spans="1:1" x14ac:dyDescent="0.25">
      <c r="A153" s="469" t="s">
        <v>557</v>
      </c>
    </row>
    <row r="154" spans="1:1" x14ac:dyDescent="0.25">
      <c r="A154" s="469" t="s">
        <v>558</v>
      </c>
    </row>
    <row r="155" spans="1:1" ht="15" x14ac:dyDescent="0.25">
      <c r="A155" s="470"/>
    </row>
    <row r="156" spans="1:1" ht="15" x14ac:dyDescent="0.25">
      <c r="A156" s="470"/>
    </row>
    <row r="157" spans="1:1" x14ac:dyDescent="0.25">
      <c r="A157" s="472" t="s">
        <v>92</v>
      </c>
    </row>
    <row r="158" spans="1:1" x14ac:dyDescent="0.25">
      <c r="A158" s="472" t="s">
        <v>93</v>
      </c>
    </row>
    <row r="159" spans="1:1" ht="15" x14ac:dyDescent="0.25">
      <c r="A159" s="470"/>
    </row>
    <row r="160" spans="1:1" ht="15" x14ac:dyDescent="0.25">
      <c r="A160" s="470"/>
    </row>
    <row r="161" spans="1:1" x14ac:dyDescent="0.25">
      <c r="A161" s="472" t="s">
        <v>559</v>
      </c>
    </row>
    <row r="162" spans="1:1" x14ac:dyDescent="0.25">
      <c r="A162" s="472" t="s">
        <v>560</v>
      </c>
    </row>
    <row r="163" spans="1:1" x14ac:dyDescent="0.25">
      <c r="A163" s="472" t="s">
        <v>318</v>
      </c>
    </row>
    <row r="164" spans="1:1" x14ac:dyDescent="0.25">
      <c r="A164" s="472" t="s">
        <v>561</v>
      </c>
    </row>
    <row r="165" spans="1:1" ht="15" x14ac:dyDescent="0.25">
      <c r="A165" s="470"/>
    </row>
    <row r="166" spans="1:1" ht="15" x14ac:dyDescent="0.25">
      <c r="A166" s="470"/>
    </row>
    <row r="167" spans="1:1" x14ac:dyDescent="0.25">
      <c r="A167" s="472" t="s">
        <v>562</v>
      </c>
    </row>
    <row r="168" spans="1:1" x14ac:dyDescent="0.25">
      <c r="A168" s="472" t="s">
        <v>563</v>
      </c>
    </row>
    <row r="169" spans="1:1" x14ac:dyDescent="0.25">
      <c r="A169" s="472" t="s">
        <v>317</v>
      </c>
    </row>
    <row r="170" spans="1:1" x14ac:dyDescent="0.25">
      <c r="A170" s="472" t="s">
        <v>564</v>
      </c>
    </row>
    <row r="171" spans="1:1" x14ac:dyDescent="0.25">
      <c r="A171" s="472" t="s">
        <v>565</v>
      </c>
    </row>
    <row r="172" spans="1:1" x14ac:dyDescent="0.25">
      <c r="A172" s="472" t="s">
        <v>566</v>
      </c>
    </row>
  </sheetData>
  <mergeCells count="154">
    <mergeCell ref="B64:C64"/>
    <mergeCell ref="D64:K64"/>
    <mergeCell ref="B62:C62"/>
    <mergeCell ref="D62:E62"/>
    <mergeCell ref="F62:G62"/>
    <mergeCell ref="H62:I62"/>
    <mergeCell ref="J62:K62"/>
    <mergeCell ref="A63:K63"/>
    <mergeCell ref="B60:C60"/>
    <mergeCell ref="D60:E60"/>
    <mergeCell ref="F60:G60"/>
    <mergeCell ref="H60:I60"/>
    <mergeCell ref="J60:K60"/>
    <mergeCell ref="B61:C61"/>
    <mergeCell ref="D61:E61"/>
    <mergeCell ref="F61:G61"/>
    <mergeCell ref="H61:I61"/>
    <mergeCell ref="J61:K61"/>
    <mergeCell ref="B58:C58"/>
    <mergeCell ref="D58:E58"/>
    <mergeCell ref="F58:G58"/>
    <mergeCell ref="H58:I58"/>
    <mergeCell ref="J58:K58"/>
    <mergeCell ref="B59:C59"/>
    <mergeCell ref="D59:E59"/>
    <mergeCell ref="F59:G59"/>
    <mergeCell ref="H59:I59"/>
    <mergeCell ref="J59:K59"/>
    <mergeCell ref="D56:E56"/>
    <mergeCell ref="F56:G56"/>
    <mergeCell ref="H56:I56"/>
    <mergeCell ref="J56:K56"/>
    <mergeCell ref="B57:C57"/>
    <mergeCell ref="D57:E57"/>
    <mergeCell ref="F57:G57"/>
    <mergeCell ref="H57:I57"/>
    <mergeCell ref="J57:K57"/>
    <mergeCell ref="D47:I47"/>
    <mergeCell ref="J47:K47"/>
    <mergeCell ref="B48:C48"/>
    <mergeCell ref="D48:I48"/>
    <mergeCell ref="J48:K48"/>
    <mergeCell ref="F54:G54"/>
    <mergeCell ref="H54:I54"/>
    <mergeCell ref="J54:K54"/>
    <mergeCell ref="B55:C55"/>
    <mergeCell ref="D55:E55"/>
    <mergeCell ref="F55:G55"/>
    <mergeCell ref="H55:I55"/>
    <mergeCell ref="J55:K55"/>
    <mergeCell ref="A51:K51"/>
    <mergeCell ref="A52:A62"/>
    <mergeCell ref="B52:K52"/>
    <mergeCell ref="B53:C53"/>
    <mergeCell ref="D53:E53"/>
    <mergeCell ref="F53:G53"/>
    <mergeCell ref="H53:I53"/>
    <mergeCell ref="J53:K53"/>
    <mergeCell ref="B54:C54"/>
    <mergeCell ref="D54:E54"/>
    <mergeCell ref="B56:C56"/>
    <mergeCell ref="J44:K44"/>
    <mergeCell ref="B45:C45"/>
    <mergeCell ref="D45:I45"/>
    <mergeCell ref="J45:K45"/>
    <mergeCell ref="B46:C46"/>
    <mergeCell ref="D46:I46"/>
    <mergeCell ref="J46:K46"/>
    <mergeCell ref="B39:C39"/>
    <mergeCell ref="B40:C40"/>
    <mergeCell ref="A41:K41"/>
    <mergeCell ref="A42:A50"/>
    <mergeCell ref="B42:K42"/>
    <mergeCell ref="B43:C43"/>
    <mergeCell ref="D43:I43"/>
    <mergeCell ref="J43:K43"/>
    <mergeCell ref="B44:C44"/>
    <mergeCell ref="D44:I44"/>
    <mergeCell ref="B49:C49"/>
    <mergeCell ref="D49:I49"/>
    <mergeCell ref="J49:K49"/>
    <mergeCell ref="B50:C50"/>
    <mergeCell ref="D50:I50"/>
    <mergeCell ref="J50:K50"/>
    <mergeCell ref="B47:C47"/>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27:C27"/>
    <mergeCell ref="D27:K27"/>
    <mergeCell ref="A28:K28"/>
    <mergeCell ref="B29:C29"/>
    <mergeCell ref="D29:K29"/>
    <mergeCell ref="B30:C30"/>
    <mergeCell ref="D30:K30"/>
    <mergeCell ref="B24:C24"/>
    <mergeCell ref="D24:K24"/>
    <mergeCell ref="B25:C25"/>
    <mergeCell ref="D25:K25"/>
    <mergeCell ref="B26:C26"/>
    <mergeCell ref="D26:K26"/>
    <mergeCell ref="B21:C21"/>
    <mergeCell ref="D21:K21"/>
    <mergeCell ref="B22:C22"/>
    <mergeCell ref="D22:K22"/>
    <mergeCell ref="B23:C23"/>
    <mergeCell ref="D23:K23"/>
    <mergeCell ref="B17:C17"/>
    <mergeCell ref="D17:K17"/>
    <mergeCell ref="B18:C18"/>
    <mergeCell ref="D18:K18"/>
    <mergeCell ref="B19:C19"/>
    <mergeCell ref="D19:K19"/>
    <mergeCell ref="A15:K15"/>
    <mergeCell ref="A16:K16"/>
    <mergeCell ref="B10:D10"/>
    <mergeCell ref="E10:K10"/>
    <mergeCell ref="B11:D11"/>
    <mergeCell ref="E11:K11"/>
    <mergeCell ref="B12:D12"/>
    <mergeCell ref="E12:K12"/>
    <mergeCell ref="A20:K20"/>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D22:D24">
    <cfRule type="containsText" dxfId="13" priority="3" stopIfTrue="1" operator="containsText" text="wybierz">
      <formula>NOT(ISERROR(SEARCH("wybierz",D22)))</formula>
    </cfRule>
  </conditionalFormatting>
  <conditionalFormatting sqref="D25">
    <cfRule type="containsText" dxfId="12" priority="2" stopIfTrue="1" operator="containsText" text="wybierz">
      <formula>NOT(ISERROR(SEARCH("wybierz",D25)))</formula>
    </cfRule>
  </conditionalFormatting>
  <conditionalFormatting sqref="D26">
    <cfRule type="containsText" dxfId="11" priority="1" stopIfTrue="1" operator="containsText" text="wybierz">
      <formula>NOT(ISERROR(SEARCH("wybierz",D26)))</formula>
    </cfRule>
  </conditionalFormatting>
  <dataValidations count="6">
    <dataValidation type="list" allowBlank="1" showInputMessage="1" showErrorMessage="1" sqref="D18">
      <formula1>$A$112:$A$115</formula1>
    </dataValidation>
    <dataValidation type="list" allowBlank="1" showInputMessage="1" showErrorMessage="1" prompt="wybierz PI z listy" sqref="D23">
      <formula1>$A$167:$A$172</formula1>
    </dataValidation>
    <dataValidation allowBlank="1" showInputMessage="1" showErrorMessage="1" prompt="zgodnie z właściwym PO" sqref="E11:K13"/>
    <dataValidation type="list" allowBlank="1" showInputMessage="1" showErrorMessage="1" prompt="wybierz fundusz" sqref="D21:K21">
      <formula1>$A$157:$A$158</formula1>
    </dataValidation>
    <dataValidation type="list" allowBlank="1" showInputMessage="1" showErrorMessage="1" prompt="wybierz Cel Tematyczny" sqref="D22">
      <formula1>$A$161:$A$164</formula1>
    </dataValidation>
    <dataValidation type="list" allowBlank="1" showInputMessage="1" showErrorMessage="1" prompt="wybierz Program z listy" sqref="E10:K10">
      <formula1>$A$844:$A$860</formula1>
    </dataValidation>
  </dataValidations>
  <pageMargins left="0.7" right="0.7" top="0.75" bottom="0.75" header="0.3" footer="0.3"/>
  <pageSetup paperSize="9" scale="4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167"/>
  <sheetViews>
    <sheetView view="pageBreakPreview" topLeftCell="A27" zoomScale="85" zoomScaleNormal="100" zoomScaleSheetLayoutView="85" workbookViewId="0">
      <selection activeCell="A32" sqref="A32:K32"/>
    </sheetView>
  </sheetViews>
  <sheetFormatPr defaultColWidth="9.140625" defaultRowHeight="12.75" x14ac:dyDescent="0.2"/>
  <cols>
    <col min="1" max="1" width="6.85546875" style="80" customWidth="1"/>
    <col min="2" max="2" width="9.140625" style="80"/>
    <col min="3" max="3" width="18.5703125" style="80" customWidth="1"/>
    <col min="4" max="4" width="12.7109375" style="80" customWidth="1"/>
    <col min="5" max="5" width="13.7109375" style="80" customWidth="1"/>
    <col min="6" max="10" width="9.7109375" style="80" customWidth="1"/>
    <col min="11" max="11" width="12.5703125" style="80" customWidth="1"/>
    <col min="12" max="12" width="11.28515625" style="80" bestFit="1" customWidth="1"/>
    <col min="13" max="16384" width="9.140625" style="80"/>
  </cols>
  <sheetData>
    <row r="1" spans="1:11" ht="41.25" customHeight="1" x14ac:dyDescent="0.3">
      <c r="A1" s="2228" t="s">
        <v>50</v>
      </c>
      <c r="B1" s="2229"/>
      <c r="C1" s="2229"/>
      <c r="D1" s="2229"/>
      <c r="E1" s="2229"/>
      <c r="F1" s="2229"/>
      <c r="G1" s="2229"/>
      <c r="H1" s="2229"/>
      <c r="I1" s="2229"/>
      <c r="J1" s="2229"/>
      <c r="K1" s="2230"/>
    </row>
    <row r="2" spans="1:11" ht="30" customHeight="1" thickBot="1" x14ac:dyDescent="0.25">
      <c r="A2" s="364">
        <v>1</v>
      </c>
      <c r="B2" s="2526" t="s">
        <v>100</v>
      </c>
      <c r="C2" s="2526"/>
      <c r="D2" s="2526"/>
      <c r="E2" s="2527"/>
      <c r="F2" s="756" t="s">
        <v>896</v>
      </c>
      <c r="G2" s="756"/>
      <c r="H2" s="756"/>
      <c r="I2" s="756"/>
      <c r="J2" s="756"/>
      <c r="K2" s="757"/>
    </row>
    <row r="3" spans="1:11" ht="15" customHeight="1" thickBot="1" x14ac:dyDescent="0.35">
      <c r="A3" s="758"/>
      <c r="B3" s="759"/>
      <c r="C3" s="759"/>
      <c r="D3" s="759"/>
      <c r="E3" s="759"/>
      <c r="F3" s="759"/>
      <c r="G3" s="759"/>
      <c r="H3" s="759"/>
      <c r="I3" s="759"/>
      <c r="J3" s="759"/>
      <c r="K3" s="760"/>
    </row>
    <row r="4" spans="1:11" ht="30" customHeight="1" x14ac:dyDescent="0.25">
      <c r="A4" s="761" t="s">
        <v>4</v>
      </c>
      <c r="B4" s="762"/>
      <c r="C4" s="762"/>
      <c r="D4" s="762"/>
      <c r="E4" s="762"/>
      <c r="F4" s="762"/>
      <c r="G4" s="762"/>
      <c r="H4" s="762"/>
      <c r="I4" s="762"/>
      <c r="J4" s="2233"/>
      <c r="K4" s="2234"/>
    </row>
    <row r="5" spans="1:11" ht="30" customHeight="1" x14ac:dyDescent="0.2">
      <c r="A5" s="368">
        <v>2</v>
      </c>
      <c r="B5" s="765" t="s">
        <v>16</v>
      </c>
      <c r="C5" s="765"/>
      <c r="D5" s="766"/>
      <c r="E5" s="767" t="s">
        <v>947</v>
      </c>
      <c r="F5" s="768"/>
      <c r="G5" s="768"/>
      <c r="H5" s="768"/>
      <c r="I5" s="768"/>
      <c r="J5" s="768"/>
      <c r="K5" s="769"/>
    </row>
    <row r="6" spans="1:11" ht="58.9" customHeight="1" x14ac:dyDescent="0.2">
      <c r="A6" s="770">
        <v>3</v>
      </c>
      <c r="B6" s="772" t="s">
        <v>51</v>
      </c>
      <c r="C6" s="772"/>
      <c r="D6" s="773"/>
      <c r="E6" s="2235" t="s">
        <v>946</v>
      </c>
      <c r="F6" s="2236"/>
      <c r="G6" s="2236"/>
      <c r="H6" s="2236"/>
      <c r="I6" s="2236"/>
      <c r="J6" s="2236"/>
      <c r="K6" s="2237"/>
    </row>
    <row r="7" spans="1:11" ht="30" customHeight="1" x14ac:dyDescent="0.2">
      <c r="A7" s="771"/>
      <c r="B7" s="774"/>
      <c r="C7" s="774"/>
      <c r="D7" s="775"/>
      <c r="E7" s="371" t="s">
        <v>108</v>
      </c>
      <c r="F7" s="776" t="s">
        <v>945</v>
      </c>
      <c r="G7" s="776"/>
      <c r="H7" s="777"/>
      <c r="I7" s="371" t="s">
        <v>107</v>
      </c>
      <c r="J7" s="2296">
        <v>1261</v>
      </c>
      <c r="K7" s="2297"/>
    </row>
    <row r="8" spans="1:11" ht="34.15" customHeight="1" x14ac:dyDescent="0.2">
      <c r="A8" s="770">
        <v>4</v>
      </c>
      <c r="B8" s="772" t="s">
        <v>118</v>
      </c>
      <c r="C8" s="772"/>
      <c r="D8" s="773"/>
      <c r="E8" s="2528" t="s">
        <v>195</v>
      </c>
      <c r="F8" s="2529"/>
      <c r="G8" s="2529"/>
      <c r="H8" s="2529"/>
      <c r="I8" s="2529"/>
      <c r="J8" s="2529"/>
      <c r="K8" s="2530"/>
    </row>
    <row r="9" spans="1:11" ht="30" customHeight="1" x14ac:dyDescent="0.2">
      <c r="A9" s="771"/>
      <c r="B9" s="774"/>
      <c r="C9" s="774"/>
      <c r="D9" s="775"/>
      <c r="E9" s="517" t="s">
        <v>108</v>
      </c>
      <c r="F9" s="2531"/>
      <c r="G9" s="2531"/>
      <c r="H9" s="2532"/>
      <c r="I9" s="517" t="s">
        <v>107</v>
      </c>
      <c r="J9" s="2296"/>
      <c r="K9" s="2297"/>
    </row>
    <row r="10" spans="1:11" ht="30" customHeight="1" x14ac:dyDescent="0.2">
      <c r="A10" s="368">
        <v>5</v>
      </c>
      <c r="B10" s="765" t="s">
        <v>94</v>
      </c>
      <c r="C10" s="765"/>
      <c r="D10" s="766"/>
      <c r="E10" s="1914" t="s">
        <v>116</v>
      </c>
      <c r="F10" s="1915"/>
      <c r="G10" s="1915"/>
      <c r="H10" s="1915"/>
      <c r="I10" s="1915"/>
      <c r="J10" s="1915"/>
      <c r="K10" s="1916"/>
    </row>
    <row r="11" spans="1:11" ht="33" customHeight="1" x14ac:dyDescent="0.2">
      <c r="A11" s="368">
        <v>6</v>
      </c>
      <c r="B11" s="765" t="s">
        <v>96</v>
      </c>
      <c r="C11" s="765"/>
      <c r="D11" s="766"/>
      <c r="E11" s="1847" t="s">
        <v>176</v>
      </c>
      <c r="F11" s="1917"/>
      <c r="G11" s="1917"/>
      <c r="H11" s="1917"/>
      <c r="I11" s="1917"/>
      <c r="J11" s="1917"/>
      <c r="K11" s="1918"/>
    </row>
    <row r="12" spans="1:11" ht="30" customHeight="1" x14ac:dyDescent="0.2">
      <c r="A12" s="368">
        <v>7</v>
      </c>
      <c r="B12" s="765" t="s">
        <v>40</v>
      </c>
      <c r="C12" s="765"/>
      <c r="D12" s="766"/>
      <c r="E12" s="1858" t="s">
        <v>197</v>
      </c>
      <c r="F12" s="1919"/>
      <c r="G12" s="1919"/>
      <c r="H12" s="1919"/>
      <c r="I12" s="1919"/>
      <c r="J12" s="1919"/>
      <c r="K12" s="1920"/>
    </row>
    <row r="13" spans="1:11" ht="30" customHeight="1" x14ac:dyDescent="0.2">
      <c r="A13" s="368">
        <v>8</v>
      </c>
      <c r="B13" s="765" t="s">
        <v>45</v>
      </c>
      <c r="C13" s="765"/>
      <c r="D13" s="766"/>
      <c r="E13" s="1858" t="s">
        <v>847</v>
      </c>
      <c r="F13" s="1919"/>
      <c r="G13" s="1919"/>
      <c r="H13" s="1919"/>
      <c r="I13" s="1919"/>
      <c r="J13" s="1919"/>
      <c r="K13" s="1920"/>
    </row>
    <row r="14" spans="1:11" ht="76.150000000000006" customHeight="1" thickBot="1" x14ac:dyDescent="0.25">
      <c r="A14" s="364">
        <v>9</v>
      </c>
      <c r="B14" s="754" t="s">
        <v>31</v>
      </c>
      <c r="C14" s="754"/>
      <c r="D14" s="755"/>
      <c r="E14" s="1704" t="s">
        <v>332</v>
      </c>
      <c r="F14" s="1705"/>
      <c r="G14" s="1705"/>
      <c r="H14" s="1705"/>
      <c r="I14" s="1705"/>
      <c r="J14" s="1705"/>
      <c r="K14" s="1706"/>
    </row>
    <row r="15" spans="1:11" ht="15" customHeight="1" thickBot="1" x14ac:dyDescent="0.35">
      <c r="A15" s="758"/>
      <c r="B15" s="759"/>
      <c r="C15" s="759"/>
      <c r="D15" s="759"/>
      <c r="E15" s="759"/>
      <c r="F15" s="759"/>
      <c r="G15" s="759"/>
      <c r="H15" s="759"/>
      <c r="I15" s="759"/>
      <c r="J15" s="759"/>
      <c r="K15" s="760"/>
    </row>
    <row r="16" spans="1:11" ht="30" customHeight="1" x14ac:dyDescent="0.3">
      <c r="A16" s="761" t="s">
        <v>52</v>
      </c>
      <c r="B16" s="762"/>
      <c r="C16" s="762"/>
      <c r="D16" s="762"/>
      <c r="E16" s="762"/>
      <c r="F16" s="762"/>
      <c r="G16" s="762"/>
      <c r="H16" s="762"/>
      <c r="I16" s="762"/>
      <c r="J16" s="762"/>
      <c r="K16" s="784"/>
    </row>
    <row r="17" spans="1:11" ht="41.25" hidden="1" customHeight="1" x14ac:dyDescent="0.3">
      <c r="A17" s="378">
        <v>6</v>
      </c>
      <c r="B17" s="2221" t="s">
        <v>748</v>
      </c>
      <c r="C17" s="2221"/>
      <c r="D17" s="2222" t="s">
        <v>314</v>
      </c>
      <c r="E17" s="2222"/>
      <c r="F17" s="2222"/>
      <c r="G17" s="2222"/>
      <c r="H17" s="2222"/>
      <c r="I17" s="2222"/>
      <c r="J17" s="2222"/>
      <c r="K17" s="2223"/>
    </row>
    <row r="18" spans="1:11" ht="41.25" customHeight="1" x14ac:dyDescent="0.2">
      <c r="A18" s="368">
        <v>10</v>
      </c>
      <c r="B18" s="2217" t="s">
        <v>18</v>
      </c>
      <c r="C18" s="2217"/>
      <c r="D18" s="2311" t="s">
        <v>178</v>
      </c>
      <c r="E18" s="2312"/>
      <c r="F18" s="2312"/>
      <c r="G18" s="2312"/>
      <c r="H18" s="2312"/>
      <c r="I18" s="2312"/>
      <c r="J18" s="2312"/>
      <c r="K18" s="2313"/>
    </row>
    <row r="19" spans="1:11" ht="40.5" customHeight="1" thickBot="1" x14ac:dyDescent="0.25">
      <c r="A19" s="495">
        <v>11</v>
      </c>
      <c r="B19" s="2224" t="s">
        <v>53</v>
      </c>
      <c r="C19" s="2224"/>
      <c r="D19" s="2314" t="s">
        <v>531</v>
      </c>
      <c r="E19" s="2315"/>
      <c r="F19" s="2315"/>
      <c r="G19" s="2315"/>
      <c r="H19" s="2315"/>
      <c r="I19" s="2315"/>
      <c r="J19" s="2315"/>
      <c r="K19" s="2316"/>
    </row>
    <row r="20" spans="1:11" ht="15" customHeight="1" thickBot="1" x14ac:dyDescent="0.35">
      <c r="A20" s="2155"/>
      <c r="B20" s="2155"/>
      <c r="C20" s="2155"/>
      <c r="D20" s="2155"/>
      <c r="E20" s="2155"/>
      <c r="F20" s="2155"/>
      <c r="G20" s="2155"/>
      <c r="H20" s="2155"/>
      <c r="I20" s="2155"/>
      <c r="J20" s="2155"/>
      <c r="K20" s="2155"/>
    </row>
    <row r="21" spans="1:11" ht="30" customHeight="1" x14ac:dyDescent="0.3">
      <c r="A21" s="492">
        <v>12</v>
      </c>
      <c r="B21" s="2220" t="s">
        <v>43</v>
      </c>
      <c r="C21" s="2220"/>
      <c r="D21" s="2306" t="s">
        <v>92</v>
      </c>
      <c r="E21" s="2306"/>
      <c r="F21" s="2306"/>
      <c r="G21" s="2306"/>
      <c r="H21" s="2306"/>
      <c r="I21" s="2306"/>
      <c r="J21" s="2306"/>
      <c r="K21" s="2307"/>
    </row>
    <row r="22" spans="1:11" ht="30" customHeight="1" x14ac:dyDescent="0.2">
      <c r="A22" s="493">
        <v>13</v>
      </c>
      <c r="B22" s="2217" t="s">
        <v>44</v>
      </c>
      <c r="C22" s="2217"/>
      <c r="D22" s="2359" t="s">
        <v>318</v>
      </c>
      <c r="E22" s="2360"/>
      <c r="F22" s="2360"/>
      <c r="G22" s="2360"/>
      <c r="H22" s="2360"/>
      <c r="I22" s="2360"/>
      <c r="J22" s="2360"/>
      <c r="K22" s="2361"/>
    </row>
    <row r="23" spans="1:11" ht="84.6" customHeight="1" x14ac:dyDescent="0.2">
      <c r="A23" s="493">
        <v>14</v>
      </c>
      <c r="B23" s="2217" t="s">
        <v>2</v>
      </c>
      <c r="C23" s="2217"/>
      <c r="D23" s="2359" t="s">
        <v>317</v>
      </c>
      <c r="E23" s="2360"/>
      <c r="F23" s="2360"/>
      <c r="G23" s="2360"/>
      <c r="H23" s="2360"/>
      <c r="I23" s="2360"/>
      <c r="J23" s="2360"/>
      <c r="K23" s="2361"/>
    </row>
    <row r="24" spans="1:11" ht="29.25" customHeight="1" x14ac:dyDescent="0.2">
      <c r="A24" s="493">
        <v>15</v>
      </c>
      <c r="B24" s="2217" t="s">
        <v>54</v>
      </c>
      <c r="C24" s="2217"/>
      <c r="D24" s="2367" t="s">
        <v>873</v>
      </c>
      <c r="E24" s="2367"/>
      <c r="F24" s="2367"/>
      <c r="G24" s="2367"/>
      <c r="H24" s="2367"/>
      <c r="I24" s="2367"/>
      <c r="J24" s="2367"/>
      <c r="K24" s="2368"/>
    </row>
    <row r="25" spans="1:11" ht="179.45" customHeight="1" x14ac:dyDescent="0.2">
      <c r="A25" s="493">
        <v>16</v>
      </c>
      <c r="B25" s="2217" t="s">
        <v>120</v>
      </c>
      <c r="C25" s="2217"/>
      <c r="D25" s="2367" t="s">
        <v>944</v>
      </c>
      <c r="E25" s="2367"/>
      <c r="F25" s="2367"/>
      <c r="G25" s="2367"/>
      <c r="H25" s="2367"/>
      <c r="I25" s="2367"/>
      <c r="J25" s="2367"/>
      <c r="K25" s="2368"/>
    </row>
    <row r="26" spans="1:11" ht="409.15" customHeight="1" x14ac:dyDescent="0.2">
      <c r="A26" s="493">
        <v>17</v>
      </c>
      <c r="B26" s="2197" t="s">
        <v>133</v>
      </c>
      <c r="C26" s="2198"/>
      <c r="D26" s="2367" t="s">
        <v>943</v>
      </c>
      <c r="E26" s="2367"/>
      <c r="F26" s="2367"/>
      <c r="G26" s="2367"/>
      <c r="H26" s="2367"/>
      <c r="I26" s="2367"/>
      <c r="J26" s="2367"/>
      <c r="K26" s="2368"/>
    </row>
    <row r="27" spans="1:11" ht="202.9" customHeight="1" thickBot="1" x14ac:dyDescent="0.25">
      <c r="A27" s="495">
        <v>18</v>
      </c>
      <c r="B27" s="2209" t="s">
        <v>134</v>
      </c>
      <c r="C27" s="2209"/>
      <c r="D27" s="2518" t="s">
        <v>942</v>
      </c>
      <c r="E27" s="2518"/>
      <c r="F27" s="2518"/>
      <c r="G27" s="2518"/>
      <c r="H27" s="2518"/>
      <c r="I27" s="2518"/>
      <c r="J27" s="2518"/>
      <c r="K27" s="2519"/>
    </row>
    <row r="28" spans="1:11" ht="15.75" customHeight="1" thickBot="1" x14ac:dyDescent="0.35">
      <c r="A28" s="2155"/>
      <c r="B28" s="2155"/>
      <c r="C28" s="2155"/>
      <c r="D28" s="2155"/>
      <c r="E28" s="2155"/>
      <c r="F28" s="2155"/>
      <c r="G28" s="2155"/>
      <c r="H28" s="2155"/>
      <c r="I28" s="2155"/>
      <c r="J28" s="2155"/>
      <c r="K28" s="2155"/>
    </row>
    <row r="29" spans="1:11" ht="55.9" customHeight="1" x14ac:dyDescent="0.2">
      <c r="A29" s="492">
        <v>19</v>
      </c>
      <c r="B29" s="2212" t="s">
        <v>7</v>
      </c>
      <c r="C29" s="2212"/>
      <c r="D29" s="2269" t="s">
        <v>941</v>
      </c>
      <c r="E29" s="2269"/>
      <c r="F29" s="2269"/>
      <c r="G29" s="2269"/>
      <c r="H29" s="2269"/>
      <c r="I29" s="2269"/>
      <c r="J29" s="2269"/>
      <c r="K29" s="2270"/>
    </row>
    <row r="30" spans="1:11" ht="137.44999999999999" customHeight="1" x14ac:dyDescent="0.2">
      <c r="A30" s="493">
        <v>20</v>
      </c>
      <c r="B30" s="2213" t="s">
        <v>14</v>
      </c>
      <c r="C30" s="2213"/>
      <c r="D30" s="2264" t="s">
        <v>940</v>
      </c>
      <c r="E30" s="2264"/>
      <c r="F30" s="2264"/>
      <c r="G30" s="2264"/>
      <c r="H30" s="2264"/>
      <c r="I30" s="2264"/>
      <c r="J30" s="2264"/>
      <c r="K30" s="2265"/>
    </row>
    <row r="31" spans="1:11" ht="83.45" customHeight="1" thickBot="1" x14ac:dyDescent="0.25">
      <c r="A31" s="494">
        <v>21</v>
      </c>
      <c r="B31" s="2197" t="s">
        <v>26</v>
      </c>
      <c r="C31" s="2198"/>
      <c r="D31" s="2264" t="s">
        <v>1006</v>
      </c>
      <c r="E31" s="2264"/>
      <c r="F31" s="2264"/>
      <c r="G31" s="2264"/>
      <c r="H31" s="2264"/>
      <c r="I31" s="2264"/>
      <c r="J31" s="2264"/>
      <c r="K31" s="2265"/>
    </row>
    <row r="32" spans="1:11" ht="14.45" thickBot="1" x14ac:dyDescent="0.35">
      <c r="A32" s="2155"/>
      <c r="B32" s="2155"/>
      <c r="C32" s="2155"/>
      <c r="D32" s="2155"/>
      <c r="E32" s="2155"/>
      <c r="F32" s="2155"/>
      <c r="G32" s="2155"/>
      <c r="H32" s="2155"/>
      <c r="I32" s="2155"/>
      <c r="J32" s="2155"/>
      <c r="K32" s="2155"/>
    </row>
    <row r="33" spans="1:12" ht="60" customHeight="1" x14ac:dyDescent="0.2">
      <c r="A33" s="390">
        <v>22</v>
      </c>
      <c r="B33" s="2202" t="s">
        <v>55</v>
      </c>
      <c r="C33" s="2202"/>
      <c r="D33" s="2203" t="s">
        <v>141</v>
      </c>
      <c r="E33" s="2203"/>
      <c r="F33" s="2204" t="s">
        <v>723</v>
      </c>
      <c r="G33" s="2205"/>
      <c r="H33" s="2206" t="s">
        <v>109</v>
      </c>
      <c r="I33" s="2207"/>
      <c r="J33" s="2204" t="s">
        <v>198</v>
      </c>
      <c r="K33" s="2208"/>
    </row>
    <row r="34" spans="1:12" ht="60" customHeight="1" thickBot="1" x14ac:dyDescent="0.25">
      <c r="A34" s="495">
        <v>23</v>
      </c>
      <c r="B34" s="2192" t="s">
        <v>121</v>
      </c>
      <c r="C34" s="2193"/>
      <c r="D34" s="2314" t="s">
        <v>818</v>
      </c>
      <c r="E34" s="2315"/>
      <c r="F34" s="2315"/>
      <c r="G34" s="2315"/>
      <c r="H34" s="2315"/>
      <c r="I34" s="2315"/>
      <c r="J34" s="2315"/>
      <c r="K34" s="2316"/>
    </row>
    <row r="35" spans="1:12" ht="15" customHeight="1" thickBot="1" x14ac:dyDescent="0.25">
      <c r="A35" s="2155"/>
      <c r="B35" s="2155"/>
      <c r="C35" s="2155"/>
      <c r="D35" s="2155"/>
      <c r="E35" s="2155"/>
      <c r="F35" s="2155"/>
      <c r="G35" s="2155"/>
      <c r="H35" s="2155"/>
      <c r="I35" s="2155"/>
      <c r="J35" s="2155"/>
      <c r="K35" s="2155"/>
    </row>
    <row r="36" spans="1:12" ht="30" customHeight="1" x14ac:dyDescent="0.2">
      <c r="A36" s="2196" t="s">
        <v>29</v>
      </c>
      <c r="B36" s="2180"/>
      <c r="C36" s="2180"/>
      <c r="D36" s="393">
        <v>2017</v>
      </c>
      <c r="E36" s="393">
        <v>2018</v>
      </c>
      <c r="F36" s="393" t="s">
        <v>310</v>
      </c>
      <c r="G36" s="393" t="s">
        <v>310</v>
      </c>
      <c r="H36" s="393" t="s">
        <v>310</v>
      </c>
      <c r="I36" s="393" t="s">
        <v>310</v>
      </c>
      <c r="J36" s="393" t="s">
        <v>310</v>
      </c>
      <c r="K36" s="394" t="s">
        <v>101</v>
      </c>
    </row>
    <row r="37" spans="1:12" ht="45" customHeight="1" x14ac:dyDescent="0.2">
      <c r="A37" s="493">
        <v>24</v>
      </c>
      <c r="B37" s="2213" t="s">
        <v>28</v>
      </c>
      <c r="C37" s="2213"/>
      <c r="D37" s="449">
        <v>2505000</v>
      </c>
      <c r="E37" s="449">
        <v>5580000</v>
      </c>
      <c r="F37" s="449"/>
      <c r="G37" s="449"/>
      <c r="H37" s="449"/>
      <c r="I37" s="449"/>
      <c r="J37" s="449"/>
      <c r="K37" s="450">
        <f>SUM(D37:E37)</f>
        <v>8085000</v>
      </c>
    </row>
    <row r="38" spans="1:12" ht="45" customHeight="1" x14ac:dyDescent="0.2">
      <c r="A38" s="493">
        <v>25</v>
      </c>
      <c r="B38" s="2213" t="s">
        <v>27</v>
      </c>
      <c r="C38" s="2213"/>
      <c r="D38" s="449">
        <v>2505000</v>
      </c>
      <c r="E38" s="449">
        <v>5580000</v>
      </c>
      <c r="F38" s="449"/>
      <c r="G38" s="449"/>
      <c r="H38" s="449"/>
      <c r="I38" s="449"/>
      <c r="J38" s="449"/>
      <c r="K38" s="450">
        <f>SUM(D38:E38)</f>
        <v>8085000</v>
      </c>
    </row>
    <row r="39" spans="1:12" ht="45" customHeight="1" x14ac:dyDescent="0.2">
      <c r="A39" s="493">
        <v>26</v>
      </c>
      <c r="B39" s="2213" t="s">
        <v>22</v>
      </c>
      <c r="C39" s="2213"/>
      <c r="D39" s="449">
        <v>2129000</v>
      </c>
      <c r="E39" s="449">
        <v>4743000</v>
      </c>
      <c r="F39" s="449"/>
      <c r="G39" s="449"/>
      <c r="H39" s="449"/>
      <c r="I39" s="449"/>
      <c r="J39" s="449"/>
      <c r="K39" s="450">
        <f>SUM(D39:E39)</f>
        <v>6872000</v>
      </c>
    </row>
    <row r="40" spans="1:12" ht="45" customHeight="1" thickBot="1" x14ac:dyDescent="0.25">
      <c r="A40" s="495">
        <v>27</v>
      </c>
      <c r="B40" s="2209" t="s">
        <v>56</v>
      </c>
      <c r="C40" s="2209"/>
      <c r="D40" s="516" t="s">
        <v>939</v>
      </c>
      <c r="E40" s="516" t="s">
        <v>939</v>
      </c>
      <c r="F40" s="516"/>
      <c r="G40" s="516"/>
      <c r="H40" s="516"/>
      <c r="I40" s="516"/>
      <c r="J40" s="516"/>
      <c r="K40" s="515" t="s">
        <v>939</v>
      </c>
    </row>
    <row r="41" spans="1:12" ht="13.5" thickBot="1" x14ac:dyDescent="0.25">
      <c r="A41" s="2177"/>
      <c r="B41" s="2177"/>
      <c r="C41" s="2177"/>
      <c r="D41" s="2177"/>
      <c r="E41" s="2177"/>
      <c r="F41" s="2177"/>
      <c r="G41" s="2177"/>
      <c r="H41" s="2177"/>
      <c r="I41" s="2177"/>
      <c r="J41" s="2177"/>
      <c r="K41" s="2177"/>
    </row>
    <row r="42" spans="1:12" ht="30" customHeight="1" x14ac:dyDescent="0.2">
      <c r="A42" s="2156">
        <v>28</v>
      </c>
      <c r="B42" s="2180" t="s">
        <v>57</v>
      </c>
      <c r="C42" s="2180"/>
      <c r="D42" s="2180"/>
      <c r="E42" s="2180"/>
      <c r="F42" s="2180"/>
      <c r="G42" s="2180"/>
      <c r="H42" s="2180"/>
      <c r="I42" s="2180"/>
      <c r="J42" s="2180"/>
      <c r="K42" s="2181"/>
    </row>
    <row r="43" spans="1:12" ht="30" customHeight="1" x14ac:dyDescent="0.2">
      <c r="A43" s="2157"/>
      <c r="B43" s="2160" t="s">
        <v>8</v>
      </c>
      <c r="C43" s="2160"/>
      <c r="D43" s="2160" t="s">
        <v>58</v>
      </c>
      <c r="E43" s="2160"/>
      <c r="F43" s="2160"/>
      <c r="G43" s="2160"/>
      <c r="H43" s="2160"/>
      <c r="I43" s="2160"/>
      <c r="J43" s="2160" t="s">
        <v>59</v>
      </c>
      <c r="K43" s="2161"/>
    </row>
    <row r="44" spans="1:12" ht="80.45" customHeight="1" x14ac:dyDescent="0.2">
      <c r="A44" s="2157"/>
      <c r="B44" s="2524" t="s">
        <v>938</v>
      </c>
      <c r="C44" s="2525"/>
      <c r="D44" s="787" t="s">
        <v>937</v>
      </c>
      <c r="E44" s="788"/>
      <c r="F44" s="788"/>
      <c r="G44" s="788"/>
      <c r="H44" s="788"/>
      <c r="I44" s="2376"/>
      <c r="J44" s="2175">
        <v>980000</v>
      </c>
      <c r="K44" s="2523"/>
    </row>
    <row r="45" spans="1:12" ht="110.45" customHeight="1" thickBot="1" x14ac:dyDescent="0.25">
      <c r="A45" s="2157"/>
      <c r="B45" s="2533" t="s">
        <v>936</v>
      </c>
      <c r="C45" s="2534"/>
      <c r="D45" s="2520" t="s">
        <v>935</v>
      </c>
      <c r="E45" s="2521"/>
      <c r="F45" s="2521"/>
      <c r="G45" s="2521"/>
      <c r="H45" s="2521"/>
      <c r="I45" s="2522"/>
      <c r="J45" s="2175">
        <v>7105000</v>
      </c>
      <c r="K45" s="2523"/>
      <c r="L45" s="514"/>
    </row>
    <row r="46" spans="1:12" ht="15" customHeight="1" thickBot="1" x14ac:dyDescent="0.25">
      <c r="A46" s="2155"/>
      <c r="B46" s="2155"/>
      <c r="C46" s="2155"/>
      <c r="D46" s="2155"/>
      <c r="E46" s="2155"/>
      <c r="F46" s="2155"/>
      <c r="G46" s="2155"/>
      <c r="H46" s="2155"/>
      <c r="I46" s="2155"/>
      <c r="J46" s="2155"/>
      <c r="K46" s="2155"/>
    </row>
    <row r="47" spans="1:12" ht="30" customHeight="1" x14ac:dyDescent="0.2">
      <c r="A47" s="2156">
        <v>29</v>
      </c>
      <c r="B47" s="2158" t="s">
        <v>106</v>
      </c>
      <c r="C47" s="2158"/>
      <c r="D47" s="2158"/>
      <c r="E47" s="2158"/>
      <c r="F47" s="2158"/>
      <c r="G47" s="2158"/>
      <c r="H47" s="2158"/>
      <c r="I47" s="2158"/>
      <c r="J47" s="2158"/>
      <c r="K47" s="2159"/>
    </row>
    <row r="48" spans="1:12" ht="42.75" customHeight="1" x14ac:dyDescent="0.2">
      <c r="A48" s="2157"/>
      <c r="B48" s="2160" t="s">
        <v>102</v>
      </c>
      <c r="C48" s="2160"/>
      <c r="D48" s="2160" t="s">
        <v>60</v>
      </c>
      <c r="E48" s="2160"/>
      <c r="F48" s="2160" t="s">
        <v>24</v>
      </c>
      <c r="G48" s="2160"/>
      <c r="H48" s="2160" t="s">
        <v>130</v>
      </c>
      <c r="I48" s="2160"/>
      <c r="J48" s="2160" t="s">
        <v>104</v>
      </c>
      <c r="K48" s="2161"/>
    </row>
    <row r="49" spans="1:11" ht="141.6" customHeight="1" x14ac:dyDescent="0.2">
      <c r="A49" s="2157"/>
      <c r="B49" s="2340" t="s">
        <v>789</v>
      </c>
      <c r="C49" s="2341"/>
      <c r="D49" s="2342" t="s">
        <v>185</v>
      </c>
      <c r="E49" s="2343"/>
      <c r="F49" s="2344" t="s">
        <v>186</v>
      </c>
      <c r="G49" s="2345"/>
      <c r="H49" s="2350">
        <v>1</v>
      </c>
      <c r="I49" s="2351"/>
      <c r="J49" s="2346">
        <v>79</v>
      </c>
      <c r="K49" s="2347"/>
    </row>
    <row r="50" spans="1:11" ht="30" customHeight="1" x14ac:dyDescent="0.2">
      <c r="A50" s="2157"/>
      <c r="B50" s="2340" t="s">
        <v>184</v>
      </c>
      <c r="C50" s="2341"/>
      <c r="D50" s="2342" t="s">
        <v>185</v>
      </c>
      <c r="E50" s="2343"/>
      <c r="F50" s="2344" t="s">
        <v>186</v>
      </c>
      <c r="G50" s="2345"/>
      <c r="H50" s="2350">
        <v>1</v>
      </c>
      <c r="I50" s="2351"/>
      <c r="J50" s="2346">
        <v>79</v>
      </c>
      <c r="K50" s="2347"/>
    </row>
    <row r="51" spans="1:11" ht="58.15" customHeight="1" x14ac:dyDescent="0.2">
      <c r="A51" s="2157"/>
      <c r="B51" s="2348" t="s">
        <v>790</v>
      </c>
      <c r="C51" s="2349"/>
      <c r="D51" s="2342" t="s">
        <v>185</v>
      </c>
      <c r="E51" s="2343"/>
      <c r="F51" s="2344" t="s">
        <v>187</v>
      </c>
      <c r="G51" s="2345"/>
      <c r="H51" s="2350">
        <v>7105000</v>
      </c>
      <c r="I51" s="2351"/>
      <c r="J51" s="2350">
        <v>358000000</v>
      </c>
      <c r="K51" s="2351"/>
    </row>
    <row r="52" spans="1:11" ht="30" customHeight="1" x14ac:dyDescent="0.2">
      <c r="A52" s="2157"/>
      <c r="B52" s="2352" t="s">
        <v>188</v>
      </c>
      <c r="C52" s="2353"/>
      <c r="D52" s="2354" t="s">
        <v>185</v>
      </c>
      <c r="E52" s="2355"/>
      <c r="F52" s="2354" t="s">
        <v>186</v>
      </c>
      <c r="G52" s="2355"/>
      <c r="H52" s="2350">
        <v>0</v>
      </c>
      <c r="I52" s="2351"/>
      <c r="J52" s="2346">
        <v>20</v>
      </c>
      <c r="K52" s="2347"/>
    </row>
    <row r="53" spans="1:11" ht="30" customHeight="1" x14ac:dyDescent="0.2">
      <c r="A53" s="2157"/>
      <c r="B53" s="2352" t="s">
        <v>189</v>
      </c>
      <c r="C53" s="2353"/>
      <c r="D53" s="2354" t="s">
        <v>185</v>
      </c>
      <c r="E53" s="2355"/>
      <c r="F53" s="2354" t="s">
        <v>186</v>
      </c>
      <c r="G53" s="2355"/>
      <c r="H53" s="2350">
        <v>0</v>
      </c>
      <c r="I53" s="2351"/>
      <c r="J53" s="2346">
        <v>34</v>
      </c>
      <c r="K53" s="2347"/>
    </row>
    <row r="54" spans="1:11" ht="46.5" customHeight="1" x14ac:dyDescent="0.2">
      <c r="A54" s="2157"/>
      <c r="B54" s="2340" t="s">
        <v>181</v>
      </c>
      <c r="C54" s="2341"/>
      <c r="D54" s="2342" t="s">
        <v>182</v>
      </c>
      <c r="E54" s="2343"/>
      <c r="F54" s="2344" t="s">
        <v>183</v>
      </c>
      <c r="G54" s="2345"/>
      <c r="H54" s="2350">
        <v>244950</v>
      </c>
      <c r="I54" s="2351"/>
      <c r="J54" s="2350">
        <v>1090529</v>
      </c>
      <c r="K54" s="2351"/>
    </row>
    <row r="55" spans="1:11" ht="42.6" customHeight="1" x14ac:dyDescent="0.2">
      <c r="A55" s="2157"/>
      <c r="B55" s="1005" t="s">
        <v>190</v>
      </c>
      <c r="C55" s="1006"/>
      <c r="D55" s="1001" t="s">
        <v>182</v>
      </c>
      <c r="E55" s="1002"/>
      <c r="F55" s="1001" t="s">
        <v>191</v>
      </c>
      <c r="G55" s="1002"/>
      <c r="H55" s="2350">
        <v>0</v>
      </c>
      <c r="I55" s="2351"/>
      <c r="J55" s="2346"/>
      <c r="K55" s="2347"/>
    </row>
    <row r="56" spans="1:11" ht="30" customHeight="1" x14ac:dyDescent="0.2">
      <c r="A56" s="2157"/>
      <c r="B56" s="1005" t="s">
        <v>192</v>
      </c>
      <c r="C56" s="1006"/>
      <c r="D56" s="1001" t="s">
        <v>182</v>
      </c>
      <c r="E56" s="1002"/>
      <c r="F56" s="1001" t="s">
        <v>191</v>
      </c>
      <c r="G56" s="1002"/>
      <c r="H56" s="2350">
        <v>0</v>
      </c>
      <c r="I56" s="2351"/>
      <c r="J56" s="2346"/>
      <c r="K56" s="2347"/>
    </row>
    <row r="57" spans="1:11" ht="44.45" customHeight="1" thickBot="1" x14ac:dyDescent="0.25">
      <c r="A57" s="2179"/>
      <c r="B57" s="1005" t="s">
        <v>193</v>
      </c>
      <c r="C57" s="1006"/>
      <c r="D57" s="2342" t="s">
        <v>185</v>
      </c>
      <c r="E57" s="2343"/>
      <c r="F57" s="2344" t="s">
        <v>186</v>
      </c>
      <c r="G57" s="2345"/>
      <c r="H57" s="2350">
        <v>0</v>
      </c>
      <c r="I57" s="2351"/>
      <c r="J57" s="2346"/>
      <c r="K57" s="2347"/>
    </row>
    <row r="58" spans="1:11" ht="15" customHeight="1" thickBot="1" x14ac:dyDescent="0.25">
      <c r="A58" s="889"/>
      <c r="B58" s="889"/>
      <c r="C58" s="889"/>
      <c r="D58" s="889"/>
      <c r="E58" s="889"/>
      <c r="F58" s="889"/>
      <c r="G58" s="889"/>
      <c r="H58" s="889"/>
      <c r="I58" s="889"/>
      <c r="J58" s="889"/>
      <c r="K58" s="889"/>
    </row>
    <row r="59" spans="1:11" ht="30" customHeight="1" thickBot="1" x14ac:dyDescent="0.25">
      <c r="A59" s="408">
        <v>30</v>
      </c>
      <c r="B59" s="2152" t="s">
        <v>15</v>
      </c>
      <c r="C59" s="2152"/>
      <c r="D59" s="2153" t="s">
        <v>132</v>
      </c>
      <c r="E59" s="2153"/>
      <c r="F59" s="2153"/>
      <c r="G59" s="2153"/>
      <c r="H59" s="2153"/>
      <c r="I59" s="2153"/>
      <c r="J59" s="2153"/>
      <c r="K59" s="2154"/>
    </row>
    <row r="62" spans="1:11" x14ac:dyDescent="0.2">
      <c r="A62" s="80" t="s">
        <v>934</v>
      </c>
    </row>
    <row r="87" spans="1:1" x14ac:dyDescent="0.2">
      <c r="A87" s="257" t="s">
        <v>504</v>
      </c>
    </row>
    <row r="88" spans="1:1" x14ac:dyDescent="0.2">
      <c r="A88" s="257" t="s">
        <v>116</v>
      </c>
    </row>
    <row r="89" spans="1:1" x14ac:dyDescent="0.2">
      <c r="A89" s="257" t="s">
        <v>505</v>
      </c>
    </row>
    <row r="90" spans="1:1" x14ac:dyDescent="0.2">
      <c r="A90" s="257" t="s">
        <v>506</v>
      </c>
    </row>
    <row r="91" spans="1:1" x14ac:dyDescent="0.2">
      <c r="A91" s="257" t="s">
        <v>507</v>
      </c>
    </row>
    <row r="92" spans="1:1" x14ac:dyDescent="0.2">
      <c r="A92" s="257" t="s">
        <v>508</v>
      </c>
    </row>
    <row r="93" spans="1:1" x14ac:dyDescent="0.2">
      <c r="A93" s="257" t="s">
        <v>509</v>
      </c>
    </row>
    <row r="94" spans="1:1" x14ac:dyDescent="0.2">
      <c r="A94" s="257" t="s">
        <v>510</v>
      </c>
    </row>
    <row r="95" spans="1:1" x14ac:dyDescent="0.2">
      <c r="A95" s="257" t="s">
        <v>511</v>
      </c>
    </row>
    <row r="96" spans="1:1" x14ac:dyDescent="0.2">
      <c r="A96" s="257" t="s">
        <v>512</v>
      </c>
    </row>
    <row r="97" spans="1:1" x14ac:dyDescent="0.2">
      <c r="A97" s="257" t="s">
        <v>513</v>
      </c>
    </row>
    <row r="98" spans="1:1" x14ac:dyDescent="0.2">
      <c r="A98" s="257" t="s">
        <v>514</v>
      </c>
    </row>
    <row r="99" spans="1:1" x14ac:dyDescent="0.2">
      <c r="A99" s="257" t="s">
        <v>515</v>
      </c>
    </row>
    <row r="100" spans="1:1" x14ac:dyDescent="0.2">
      <c r="A100" s="257" t="s">
        <v>516</v>
      </c>
    </row>
    <row r="101" spans="1:1" x14ac:dyDescent="0.2">
      <c r="A101" s="257" t="s">
        <v>517</v>
      </c>
    </row>
    <row r="102" spans="1:1" x14ac:dyDescent="0.2">
      <c r="A102" s="257" t="s">
        <v>518</v>
      </c>
    </row>
    <row r="103" spans="1:1" x14ac:dyDescent="0.2">
      <c r="A103" s="257" t="s">
        <v>519</v>
      </c>
    </row>
    <row r="104" spans="1:1" x14ac:dyDescent="0.2">
      <c r="A104" s="257" t="s">
        <v>520</v>
      </c>
    </row>
    <row r="105" spans="1:1" ht="15" x14ac:dyDescent="0.25">
      <c r="A105" s="175"/>
    </row>
    <row r="106" spans="1:1" ht="15" x14ac:dyDescent="0.25">
      <c r="A106" s="175"/>
    </row>
    <row r="107" spans="1:1" x14ac:dyDescent="0.2">
      <c r="A107" s="258" t="s">
        <v>178</v>
      </c>
    </row>
    <row r="108" spans="1:1" x14ac:dyDescent="0.2">
      <c r="A108" s="258" t="s">
        <v>521</v>
      </c>
    </row>
    <row r="109" spans="1:1" x14ac:dyDescent="0.2">
      <c r="A109" s="258" t="s">
        <v>522</v>
      </c>
    </row>
    <row r="110" spans="1:1" x14ac:dyDescent="0.2">
      <c r="A110" s="258" t="s">
        <v>523</v>
      </c>
    </row>
    <row r="111" spans="1:1" ht="15" x14ac:dyDescent="0.25">
      <c r="A111" s="175"/>
    </row>
    <row r="112" spans="1:1" ht="15" x14ac:dyDescent="0.25">
      <c r="A112" s="175"/>
    </row>
    <row r="113" spans="1:1" x14ac:dyDescent="0.2">
      <c r="A113" s="257" t="s">
        <v>524</v>
      </c>
    </row>
    <row r="114" spans="1:1" x14ac:dyDescent="0.2">
      <c r="A114" s="257" t="s">
        <v>525</v>
      </c>
    </row>
    <row r="115" spans="1:1" x14ac:dyDescent="0.2">
      <c r="A115" s="257" t="s">
        <v>526</v>
      </c>
    </row>
    <row r="116" spans="1:1" x14ac:dyDescent="0.2">
      <c r="A116" s="257" t="s">
        <v>527</v>
      </c>
    </row>
    <row r="117" spans="1:1" x14ac:dyDescent="0.2">
      <c r="A117" s="257" t="s">
        <v>528</v>
      </c>
    </row>
    <row r="118" spans="1:1" x14ac:dyDescent="0.2">
      <c r="A118" s="257" t="s">
        <v>493</v>
      </c>
    </row>
    <row r="119" spans="1:1" x14ac:dyDescent="0.2">
      <c r="A119" s="257" t="s">
        <v>529</v>
      </c>
    </row>
    <row r="120" spans="1:1" x14ac:dyDescent="0.2">
      <c r="A120" s="257" t="s">
        <v>530</v>
      </c>
    </row>
    <row r="121" spans="1:1" x14ac:dyDescent="0.2">
      <c r="A121" s="257" t="s">
        <v>531</v>
      </c>
    </row>
    <row r="122" spans="1:1" x14ac:dyDescent="0.2">
      <c r="A122" s="257" t="s">
        <v>319</v>
      </c>
    </row>
    <row r="123" spans="1:1" x14ac:dyDescent="0.2">
      <c r="A123" s="257" t="s">
        <v>532</v>
      </c>
    </row>
    <row r="124" spans="1:1" x14ac:dyDescent="0.2">
      <c r="A124" s="257" t="s">
        <v>533</v>
      </c>
    </row>
    <row r="125" spans="1:1" x14ac:dyDescent="0.2">
      <c r="A125" s="257" t="s">
        <v>534</v>
      </c>
    </row>
    <row r="126" spans="1:1" x14ac:dyDescent="0.2">
      <c r="A126" s="257" t="s">
        <v>535</v>
      </c>
    </row>
    <row r="127" spans="1:1" x14ac:dyDescent="0.2">
      <c r="A127" s="257" t="s">
        <v>536</v>
      </c>
    </row>
    <row r="128" spans="1:1" x14ac:dyDescent="0.2">
      <c r="A128" s="257" t="s">
        <v>537</v>
      </c>
    </row>
    <row r="129" spans="1:1" x14ac:dyDescent="0.2">
      <c r="A129" s="257" t="s">
        <v>538</v>
      </c>
    </row>
    <row r="130" spans="1:1" x14ac:dyDescent="0.2">
      <c r="A130" s="257" t="s">
        <v>539</v>
      </c>
    </row>
    <row r="131" spans="1:1" x14ac:dyDescent="0.2">
      <c r="A131" s="257" t="s">
        <v>540</v>
      </c>
    </row>
    <row r="132" spans="1:1" x14ac:dyDescent="0.2">
      <c r="A132" s="257" t="s">
        <v>541</v>
      </c>
    </row>
    <row r="133" spans="1:1" x14ac:dyDescent="0.2">
      <c r="A133" s="257" t="s">
        <v>542</v>
      </c>
    </row>
    <row r="134" spans="1:1" x14ac:dyDescent="0.2">
      <c r="A134" s="257" t="s">
        <v>543</v>
      </c>
    </row>
    <row r="135" spans="1:1" x14ac:dyDescent="0.2">
      <c r="A135" s="257" t="s">
        <v>544</v>
      </c>
    </row>
    <row r="136" spans="1:1" x14ac:dyDescent="0.2">
      <c r="A136" s="257" t="s">
        <v>545</v>
      </c>
    </row>
    <row r="137" spans="1:1" x14ac:dyDescent="0.2">
      <c r="A137" s="257" t="s">
        <v>546</v>
      </c>
    </row>
    <row r="138" spans="1:1" x14ac:dyDescent="0.2">
      <c r="A138" s="257" t="s">
        <v>547</v>
      </c>
    </row>
    <row r="139" spans="1:1" x14ac:dyDescent="0.2">
      <c r="A139" s="257" t="s">
        <v>548</v>
      </c>
    </row>
    <row r="140" spans="1:1" x14ac:dyDescent="0.2">
      <c r="A140" s="257" t="s">
        <v>549</v>
      </c>
    </row>
    <row r="141" spans="1:1" x14ac:dyDescent="0.2">
      <c r="A141" s="257" t="s">
        <v>550</v>
      </c>
    </row>
    <row r="142" spans="1:1" x14ac:dyDescent="0.2">
      <c r="A142" s="257" t="s">
        <v>551</v>
      </c>
    </row>
    <row r="143" spans="1:1" x14ac:dyDescent="0.2">
      <c r="A143" s="257" t="s">
        <v>552</v>
      </c>
    </row>
    <row r="144" spans="1:1" x14ac:dyDescent="0.2">
      <c r="A144" s="257" t="s">
        <v>553</v>
      </c>
    </row>
    <row r="145" spans="1:1" x14ac:dyDescent="0.2">
      <c r="A145" s="257" t="s">
        <v>554</v>
      </c>
    </row>
    <row r="146" spans="1:1" x14ac:dyDescent="0.2">
      <c r="A146" s="257" t="s">
        <v>555</v>
      </c>
    </row>
    <row r="147" spans="1:1" x14ac:dyDescent="0.2">
      <c r="A147" s="257" t="s">
        <v>556</v>
      </c>
    </row>
    <row r="148" spans="1:1" x14ac:dyDescent="0.2">
      <c r="A148" s="257" t="s">
        <v>557</v>
      </c>
    </row>
    <row r="149" spans="1:1" x14ac:dyDescent="0.2">
      <c r="A149" s="257" t="s">
        <v>558</v>
      </c>
    </row>
    <row r="150" spans="1:1" ht="15" x14ac:dyDescent="0.25">
      <c r="A150" s="175"/>
    </row>
    <row r="151" spans="1:1" ht="15" x14ac:dyDescent="0.25">
      <c r="A151" s="175"/>
    </row>
    <row r="152" spans="1:1" x14ac:dyDescent="0.2">
      <c r="A152" s="96" t="s">
        <v>92</v>
      </c>
    </row>
    <row r="153" spans="1:1" x14ac:dyDescent="0.2">
      <c r="A153" s="96" t="s">
        <v>93</v>
      </c>
    </row>
    <row r="154" spans="1:1" ht="15" x14ac:dyDescent="0.25">
      <c r="A154" s="175"/>
    </row>
    <row r="155" spans="1:1" ht="15" x14ac:dyDescent="0.25">
      <c r="A155" s="175"/>
    </row>
    <row r="156" spans="1:1" x14ac:dyDescent="0.2">
      <c r="A156" s="96" t="s">
        <v>559</v>
      </c>
    </row>
    <row r="157" spans="1:1" x14ac:dyDescent="0.2">
      <c r="A157" s="96" t="s">
        <v>560</v>
      </c>
    </row>
    <row r="158" spans="1:1" x14ac:dyDescent="0.2">
      <c r="A158" s="96" t="s">
        <v>318</v>
      </c>
    </row>
    <row r="159" spans="1:1" x14ac:dyDescent="0.2">
      <c r="A159" s="96" t="s">
        <v>561</v>
      </c>
    </row>
    <row r="160" spans="1:1" ht="15" x14ac:dyDescent="0.25">
      <c r="A160" s="175"/>
    </row>
    <row r="161" spans="1:1" ht="15" x14ac:dyDescent="0.25">
      <c r="A161" s="175"/>
    </row>
    <row r="162" spans="1:1" x14ac:dyDescent="0.2">
      <c r="A162" s="96" t="s">
        <v>562</v>
      </c>
    </row>
    <row r="163" spans="1:1" x14ac:dyDescent="0.2">
      <c r="A163" s="96" t="s">
        <v>563</v>
      </c>
    </row>
    <row r="164" spans="1:1" x14ac:dyDescent="0.2">
      <c r="A164" s="96" t="s">
        <v>317</v>
      </c>
    </row>
    <row r="165" spans="1:1" x14ac:dyDescent="0.2">
      <c r="A165" s="96" t="s">
        <v>564</v>
      </c>
    </row>
    <row r="166" spans="1:1" x14ac:dyDescent="0.2">
      <c r="A166" s="96" t="s">
        <v>565</v>
      </c>
    </row>
    <row r="167" spans="1:1" x14ac:dyDescent="0.2">
      <c r="A167" s="96" t="s">
        <v>566</v>
      </c>
    </row>
  </sheetData>
  <mergeCells count="139">
    <mergeCell ref="F57:G57"/>
    <mergeCell ref="F53:G53"/>
    <mergeCell ref="H53:I53"/>
    <mergeCell ref="E5:K5"/>
    <mergeCell ref="B11:D11"/>
    <mergeCell ref="E6:K6"/>
    <mergeCell ref="F7:H7"/>
    <mergeCell ref="D57:E57"/>
    <mergeCell ref="B56:C56"/>
    <mergeCell ref="B57:C57"/>
    <mergeCell ref="B12:D12"/>
    <mergeCell ref="B13:D13"/>
    <mergeCell ref="B17:C17"/>
    <mergeCell ref="D17:K17"/>
    <mergeCell ref="B19:C19"/>
    <mergeCell ref="D19:K19"/>
    <mergeCell ref="A32:K32"/>
    <mergeCell ref="B33:C33"/>
    <mergeCell ref="B37:C37"/>
    <mergeCell ref="A36:C36"/>
    <mergeCell ref="B50:C50"/>
    <mergeCell ref="D50:E50"/>
    <mergeCell ref="J52:K52"/>
    <mergeCell ref="B53:C53"/>
    <mergeCell ref="J43:K43"/>
    <mergeCell ref="J48:K48"/>
    <mergeCell ref="J50:K50"/>
    <mergeCell ref="B45:C45"/>
    <mergeCell ref="J54:K54"/>
    <mergeCell ref="F52:G52"/>
    <mergeCell ref="H52:I52"/>
    <mergeCell ref="E14:K14"/>
    <mergeCell ref="D34:K34"/>
    <mergeCell ref="B2:E2"/>
    <mergeCell ref="B5:D5"/>
    <mergeCell ref="B6:D7"/>
    <mergeCell ref="B8:D9"/>
    <mergeCell ref="B10:D10"/>
    <mergeCell ref="B24:C24"/>
    <mergeCell ref="B30:C30"/>
    <mergeCell ref="D30:K30"/>
    <mergeCell ref="D24:K24"/>
    <mergeCell ref="D25:K25"/>
    <mergeCell ref="B26:C26"/>
    <mergeCell ref="D26:K26"/>
    <mergeCell ref="F2:K2"/>
    <mergeCell ref="B21:C21"/>
    <mergeCell ref="B18:C18"/>
    <mergeCell ref="D18:K18"/>
    <mergeCell ref="D21:K21"/>
    <mergeCell ref="B22:C22"/>
    <mergeCell ref="A3:K3"/>
    <mergeCell ref="J7:K7"/>
    <mergeCell ref="E8:K8"/>
    <mergeCell ref="F9:H9"/>
    <mergeCell ref="J9:K9"/>
    <mergeCell ref="A15:K15"/>
    <mergeCell ref="D56:E56"/>
    <mergeCell ref="J49:K49"/>
    <mergeCell ref="J56:K56"/>
    <mergeCell ref="J45:K45"/>
    <mergeCell ref="J44:K44"/>
    <mergeCell ref="D31:K31"/>
    <mergeCell ref="B23:C23"/>
    <mergeCell ref="D23:K23"/>
    <mergeCell ref="D22:K22"/>
    <mergeCell ref="F50:G50"/>
    <mergeCell ref="F51:G51"/>
    <mergeCell ref="H51:I51"/>
    <mergeCell ref="J51:K51"/>
    <mergeCell ref="B29:C29"/>
    <mergeCell ref="D29:K29"/>
    <mergeCell ref="B34:C34"/>
    <mergeCell ref="A28:K28"/>
    <mergeCell ref="D33:E33"/>
    <mergeCell ref="H33:I33"/>
    <mergeCell ref="A47:A57"/>
    <mergeCell ref="A42:A45"/>
    <mergeCell ref="J53:K53"/>
    <mergeCell ref="H49:I49"/>
    <mergeCell ref="B44:C44"/>
    <mergeCell ref="B59:C59"/>
    <mergeCell ref="D59:K59"/>
    <mergeCell ref="F33:G33"/>
    <mergeCell ref="J33:K33"/>
    <mergeCell ref="F48:G48"/>
    <mergeCell ref="F49:G49"/>
    <mergeCell ref="H48:I48"/>
    <mergeCell ref="D51:E51"/>
    <mergeCell ref="B38:C38"/>
    <mergeCell ref="B40:C40"/>
    <mergeCell ref="H50:I50"/>
    <mergeCell ref="B51:C51"/>
    <mergeCell ref="A58:K58"/>
    <mergeCell ref="D45:I45"/>
    <mergeCell ref="A46:K46"/>
    <mergeCell ref="B48:C48"/>
    <mergeCell ref="B43:C43"/>
    <mergeCell ref="J57:K57"/>
    <mergeCell ref="B47:K47"/>
    <mergeCell ref="B54:C54"/>
    <mergeCell ref="J55:K55"/>
    <mergeCell ref="H56:I56"/>
    <mergeCell ref="H57:I57"/>
    <mergeCell ref="F56:G56"/>
    <mergeCell ref="E10:K10"/>
    <mergeCell ref="E11:K11"/>
    <mergeCell ref="E12:K12"/>
    <mergeCell ref="D27:K27"/>
    <mergeCell ref="B25:C25"/>
    <mergeCell ref="A6:A7"/>
    <mergeCell ref="B14:D14"/>
    <mergeCell ref="E13:K13"/>
    <mergeCell ref="A20:K20"/>
    <mergeCell ref="A8:A9"/>
    <mergeCell ref="A1:K1"/>
    <mergeCell ref="A16:K16"/>
    <mergeCell ref="A35:K35"/>
    <mergeCell ref="A4:K4"/>
    <mergeCell ref="B27:C27"/>
    <mergeCell ref="D55:E55"/>
    <mergeCell ref="F54:G54"/>
    <mergeCell ref="F55:G55"/>
    <mergeCell ref="H54:I54"/>
    <mergeCell ref="H55:I55"/>
    <mergeCell ref="B49:C49"/>
    <mergeCell ref="B52:C52"/>
    <mergeCell ref="D52:E52"/>
    <mergeCell ref="D49:E49"/>
    <mergeCell ref="D53:E53"/>
    <mergeCell ref="B39:C39"/>
    <mergeCell ref="D43:I43"/>
    <mergeCell ref="D44:I44"/>
    <mergeCell ref="D48:E48"/>
    <mergeCell ref="B55:C55"/>
    <mergeCell ref="D54:E54"/>
    <mergeCell ref="B31:C31"/>
    <mergeCell ref="A41:K41"/>
    <mergeCell ref="B42:K42"/>
  </mergeCells>
  <conditionalFormatting sqref="F33:G33 J33:K33">
    <cfRule type="containsText" dxfId="10" priority="4" stopIfTrue="1" operator="containsText" text="wybierz">
      <formula>NOT(ISERROR(SEARCH("wybierz",F33)))</formula>
    </cfRule>
  </conditionalFormatting>
  <conditionalFormatting sqref="D22:D24">
    <cfRule type="containsText" dxfId="9" priority="3" stopIfTrue="1" operator="containsText" text="wybierz">
      <formula>NOT(ISERROR(SEARCH("wybierz",D22)))</formula>
    </cfRule>
  </conditionalFormatting>
  <conditionalFormatting sqref="D25">
    <cfRule type="containsText" dxfId="8" priority="2" stopIfTrue="1" operator="containsText" text="wybierz">
      <formula>NOT(ISERROR(SEARCH("wybierz",D25)))</formula>
    </cfRule>
  </conditionalFormatting>
  <conditionalFormatting sqref="D26">
    <cfRule type="containsText" dxfId="7" priority="1" stopIfTrue="1" operator="containsText" text="wybierz">
      <formula>NOT(ISERROR(SEARCH("wybierz",D26)))</formula>
    </cfRule>
  </conditionalFormatting>
  <dataValidations count="7">
    <dataValidation type="list" allowBlank="1" showInputMessage="1" showErrorMessage="1" sqref="D18">
      <formula1>$A$107:$A$110</formula1>
    </dataValidation>
    <dataValidation type="list" allowBlank="1" showInputMessage="1" showErrorMessage="1" prompt="wybierz PI z listy" sqref="D23">
      <formula1>$A$162:$A$167</formula1>
    </dataValidation>
    <dataValidation allowBlank="1" showInputMessage="1" showErrorMessage="1" prompt="zgodnie z właściwym PO" sqref="E11:K13"/>
    <dataValidation type="list" allowBlank="1" showInputMessage="1" showErrorMessage="1" prompt="wybierz narzędzie PP" sqref="D19">
      <formula1>$A$113:$A$149</formula1>
    </dataValidation>
    <dataValidation type="list" allowBlank="1" showInputMessage="1" showErrorMessage="1" prompt="wybierz fundusz" sqref="D21:K21">
      <formula1>$A$152:$A$153</formula1>
    </dataValidation>
    <dataValidation type="list" allowBlank="1" showInputMessage="1" showErrorMessage="1" prompt="wybierz Cel Tematyczny" sqref="D22">
      <formula1>$A$156:$A$159</formula1>
    </dataValidation>
    <dataValidation type="list" allowBlank="1" showInputMessage="1" showErrorMessage="1" prompt="wybierz Program z listy" sqref="E10:K10">
      <formula1>$A$844:$A$860</formula1>
    </dataValidation>
  </dataValidations>
  <pageMargins left="0.7" right="0.7" top="0.75" bottom="0.75" header="0.3" footer="0.3"/>
  <pageSetup paperSize="9" scale="71" fitToHeight="0" orientation="portrait" r:id="rId1"/>
  <rowBreaks count="2" manualBreakCount="2">
    <brk id="29" max="10" man="1"/>
    <brk id="46"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L168"/>
  <sheetViews>
    <sheetView view="pageBreakPreview" topLeftCell="A28" zoomScale="70" zoomScaleNormal="100" zoomScaleSheetLayoutView="70" workbookViewId="0">
      <selection activeCell="H53" sqref="H53:I53"/>
    </sheetView>
  </sheetViews>
  <sheetFormatPr defaultColWidth="9.140625" defaultRowHeight="12.75" x14ac:dyDescent="0.2"/>
  <cols>
    <col min="1" max="1" width="6.85546875" style="80" customWidth="1"/>
    <col min="2" max="2" width="9.140625" style="80"/>
    <col min="3" max="3" width="31.85546875" style="80" customWidth="1"/>
    <col min="4" max="4" width="14" style="80" customWidth="1"/>
    <col min="5" max="5" width="14.5703125" style="80" customWidth="1"/>
    <col min="6" max="8" width="9.7109375" style="80" customWidth="1"/>
    <col min="9" max="9" width="27.85546875" style="80" customWidth="1"/>
    <col min="10" max="10" width="9.7109375" style="80" customWidth="1"/>
    <col min="11" max="11" width="45.5703125" style="80" customWidth="1"/>
    <col min="12" max="16384" width="9.140625" style="80"/>
  </cols>
  <sheetData>
    <row r="1" spans="1:11" ht="41.25" customHeight="1" x14ac:dyDescent="0.3">
      <c r="A1" s="2228" t="s">
        <v>50</v>
      </c>
      <c r="B1" s="2229"/>
      <c r="C1" s="2229"/>
      <c r="D1" s="2229"/>
      <c r="E1" s="2229"/>
      <c r="F1" s="2229"/>
      <c r="G1" s="2229"/>
      <c r="H1" s="2229"/>
      <c r="I1" s="2229"/>
      <c r="J1" s="2229"/>
      <c r="K1" s="2230"/>
    </row>
    <row r="2" spans="1:11" ht="30" customHeight="1" thickBot="1" x14ac:dyDescent="0.25">
      <c r="A2" s="364">
        <v>1</v>
      </c>
      <c r="B2" s="754" t="s">
        <v>100</v>
      </c>
      <c r="C2" s="754"/>
      <c r="D2" s="754"/>
      <c r="E2" s="755"/>
      <c r="F2" s="756" t="s">
        <v>895</v>
      </c>
      <c r="G2" s="756"/>
      <c r="H2" s="756"/>
      <c r="I2" s="756"/>
      <c r="J2" s="756"/>
      <c r="K2" s="757"/>
    </row>
    <row r="3" spans="1:11" ht="15" customHeight="1" thickBot="1" x14ac:dyDescent="0.35">
      <c r="A3" s="758"/>
      <c r="B3" s="759"/>
      <c r="C3" s="759"/>
      <c r="D3" s="759"/>
      <c r="E3" s="759"/>
      <c r="F3" s="759"/>
      <c r="G3" s="759"/>
      <c r="H3" s="759"/>
      <c r="I3" s="759"/>
      <c r="J3" s="759"/>
      <c r="K3" s="760"/>
    </row>
    <row r="4" spans="1:11" ht="30" customHeight="1" x14ac:dyDescent="0.25">
      <c r="A4" s="761" t="s">
        <v>4</v>
      </c>
      <c r="B4" s="762"/>
      <c r="C4" s="762"/>
      <c r="D4" s="762"/>
      <c r="E4" s="762"/>
      <c r="F4" s="762"/>
      <c r="G4" s="762"/>
      <c r="H4" s="762"/>
      <c r="I4" s="762"/>
      <c r="J4" s="2233"/>
      <c r="K4" s="2234"/>
    </row>
    <row r="5" spans="1:11" ht="30" customHeight="1" x14ac:dyDescent="0.2">
      <c r="A5" s="368">
        <v>2</v>
      </c>
      <c r="B5" s="765" t="s">
        <v>16</v>
      </c>
      <c r="C5" s="765"/>
      <c r="D5" s="766"/>
      <c r="E5" s="767" t="s">
        <v>920</v>
      </c>
      <c r="F5" s="768"/>
      <c r="G5" s="768"/>
      <c r="H5" s="768"/>
      <c r="I5" s="768"/>
      <c r="J5" s="768"/>
      <c r="K5" s="769"/>
    </row>
    <row r="6" spans="1:11" ht="30" customHeight="1" x14ac:dyDescent="0.2">
      <c r="A6" s="770">
        <v>3</v>
      </c>
      <c r="B6" s="772" t="s">
        <v>51</v>
      </c>
      <c r="C6" s="772"/>
      <c r="D6" s="773"/>
      <c r="E6" s="767" t="s">
        <v>921</v>
      </c>
      <c r="F6" s="768"/>
      <c r="G6" s="768"/>
      <c r="H6" s="768"/>
      <c r="I6" s="768"/>
      <c r="J6" s="768"/>
      <c r="K6" s="769"/>
    </row>
    <row r="7" spans="1:11" ht="30" customHeight="1" x14ac:dyDescent="0.2">
      <c r="A7" s="771"/>
      <c r="B7" s="774"/>
      <c r="C7" s="774"/>
      <c r="D7" s="775"/>
      <c r="E7" s="371" t="s">
        <v>108</v>
      </c>
      <c r="F7" s="776" t="s">
        <v>568</v>
      </c>
      <c r="G7" s="776"/>
      <c r="H7" s="777"/>
      <c r="I7" s="371" t="s">
        <v>107</v>
      </c>
      <c r="J7" s="2296" t="s">
        <v>569</v>
      </c>
      <c r="K7" s="2297"/>
    </row>
    <row r="8" spans="1:11" ht="30" customHeight="1" x14ac:dyDescent="0.2">
      <c r="A8" s="770">
        <v>4</v>
      </c>
      <c r="B8" s="772" t="s">
        <v>118</v>
      </c>
      <c r="C8" s="772"/>
      <c r="D8" s="773"/>
      <c r="E8" s="767" t="s">
        <v>655</v>
      </c>
      <c r="F8" s="768"/>
      <c r="G8" s="768"/>
      <c r="H8" s="768"/>
      <c r="I8" s="768"/>
      <c r="J8" s="768"/>
      <c r="K8" s="769"/>
    </row>
    <row r="9" spans="1:11" ht="30" customHeight="1" x14ac:dyDescent="0.2">
      <c r="A9" s="771"/>
      <c r="B9" s="774"/>
      <c r="C9" s="774"/>
      <c r="D9" s="775"/>
      <c r="E9" s="371" t="s">
        <v>108</v>
      </c>
      <c r="F9" s="776"/>
      <c r="G9" s="776"/>
      <c r="H9" s="777"/>
      <c r="I9" s="371" t="s">
        <v>107</v>
      </c>
      <c r="J9" s="2296"/>
      <c r="K9" s="2297"/>
    </row>
    <row r="10" spans="1:11" ht="30" customHeight="1" x14ac:dyDescent="0.2">
      <c r="A10" s="368">
        <v>5</v>
      </c>
      <c r="B10" s="765" t="s">
        <v>94</v>
      </c>
      <c r="C10" s="765"/>
      <c r="D10" s="766"/>
      <c r="E10" s="1914" t="s">
        <v>116</v>
      </c>
      <c r="F10" s="1915"/>
      <c r="G10" s="1915"/>
      <c r="H10" s="1915"/>
      <c r="I10" s="1915"/>
      <c r="J10" s="1915"/>
      <c r="K10" s="1916"/>
    </row>
    <row r="11" spans="1:11" ht="33" customHeight="1" x14ac:dyDescent="0.2">
      <c r="A11" s="368">
        <v>6</v>
      </c>
      <c r="B11" s="765" t="s">
        <v>96</v>
      </c>
      <c r="C11" s="765"/>
      <c r="D11" s="766"/>
      <c r="E11" s="1847" t="s">
        <v>176</v>
      </c>
      <c r="F11" s="1917"/>
      <c r="G11" s="1917"/>
      <c r="H11" s="1917"/>
      <c r="I11" s="1917"/>
      <c r="J11" s="1917"/>
      <c r="K11" s="1918"/>
    </row>
    <row r="12" spans="1:11" ht="30" customHeight="1" x14ac:dyDescent="0.2">
      <c r="A12" s="368">
        <v>7</v>
      </c>
      <c r="B12" s="765" t="s">
        <v>40</v>
      </c>
      <c r="C12" s="765"/>
      <c r="D12" s="766"/>
      <c r="E12" s="1858" t="s">
        <v>197</v>
      </c>
      <c r="F12" s="1919"/>
      <c r="G12" s="1919"/>
      <c r="H12" s="1919"/>
      <c r="I12" s="1919"/>
      <c r="J12" s="1919"/>
      <c r="K12" s="1920"/>
    </row>
    <row r="13" spans="1:11" ht="30" customHeight="1" x14ac:dyDescent="0.2">
      <c r="A13" s="368">
        <v>8</v>
      </c>
      <c r="B13" s="765" t="s">
        <v>45</v>
      </c>
      <c r="C13" s="765"/>
      <c r="D13" s="766"/>
      <c r="E13" s="1858" t="s">
        <v>847</v>
      </c>
      <c r="F13" s="1919"/>
      <c r="G13" s="1919"/>
      <c r="H13" s="1919"/>
      <c r="I13" s="1919"/>
      <c r="J13" s="1919"/>
      <c r="K13" s="1920"/>
    </row>
    <row r="14" spans="1:11" ht="54.75" customHeight="1" thickBot="1" x14ac:dyDescent="0.25">
      <c r="A14" s="364">
        <v>9</v>
      </c>
      <c r="B14" s="754" t="s">
        <v>31</v>
      </c>
      <c r="C14" s="754"/>
      <c r="D14" s="755"/>
      <c r="E14" s="1704" t="s">
        <v>332</v>
      </c>
      <c r="F14" s="1705"/>
      <c r="G14" s="1705"/>
      <c r="H14" s="1705"/>
      <c r="I14" s="1705"/>
      <c r="J14" s="1705"/>
      <c r="K14" s="1706"/>
    </row>
    <row r="15" spans="1:11" ht="15" customHeight="1" thickBot="1" x14ac:dyDescent="0.35">
      <c r="A15" s="758"/>
      <c r="B15" s="759"/>
      <c r="C15" s="759"/>
      <c r="D15" s="759"/>
      <c r="E15" s="759"/>
      <c r="F15" s="759"/>
      <c r="G15" s="759"/>
      <c r="H15" s="759"/>
      <c r="I15" s="759"/>
      <c r="J15" s="759"/>
      <c r="K15" s="760"/>
    </row>
    <row r="16" spans="1:11" ht="30" customHeight="1" x14ac:dyDescent="0.3">
      <c r="A16" s="761" t="s">
        <v>52</v>
      </c>
      <c r="B16" s="762"/>
      <c r="C16" s="762"/>
      <c r="D16" s="762"/>
      <c r="E16" s="762"/>
      <c r="F16" s="762"/>
      <c r="G16" s="762"/>
      <c r="H16" s="762"/>
      <c r="I16" s="762"/>
      <c r="J16" s="762"/>
      <c r="K16" s="784"/>
    </row>
    <row r="17" spans="1:11" ht="41.25" hidden="1" customHeight="1" x14ac:dyDescent="0.3">
      <c r="A17" s="378">
        <v>6</v>
      </c>
      <c r="B17" s="2221" t="s">
        <v>748</v>
      </c>
      <c r="C17" s="2221"/>
      <c r="D17" s="2222" t="s">
        <v>314</v>
      </c>
      <c r="E17" s="2222"/>
      <c r="F17" s="2222"/>
      <c r="G17" s="2222"/>
      <c r="H17" s="2222"/>
      <c r="I17" s="2222"/>
      <c r="J17" s="2222"/>
      <c r="K17" s="2223"/>
    </row>
    <row r="18" spans="1:11" ht="41.25" customHeight="1" x14ac:dyDescent="0.2">
      <c r="A18" s="368">
        <v>10</v>
      </c>
      <c r="B18" s="2217" t="s">
        <v>18</v>
      </c>
      <c r="C18" s="2217"/>
      <c r="D18" s="2311" t="s">
        <v>178</v>
      </c>
      <c r="E18" s="2312"/>
      <c r="F18" s="2312"/>
      <c r="G18" s="2312"/>
      <c r="H18" s="2312"/>
      <c r="I18" s="2312"/>
      <c r="J18" s="2312"/>
      <c r="K18" s="2313"/>
    </row>
    <row r="19" spans="1:11" ht="40.5" customHeight="1" thickBot="1" x14ac:dyDescent="0.25">
      <c r="A19" s="495">
        <v>11</v>
      </c>
      <c r="B19" s="2224" t="s">
        <v>53</v>
      </c>
      <c r="C19" s="2224"/>
      <c r="D19" s="2314" t="s">
        <v>531</v>
      </c>
      <c r="E19" s="2315"/>
      <c r="F19" s="2315"/>
      <c r="G19" s="2315"/>
      <c r="H19" s="2315"/>
      <c r="I19" s="2315"/>
      <c r="J19" s="2315"/>
      <c r="K19" s="2316"/>
    </row>
    <row r="20" spans="1:11" ht="15" customHeight="1" thickBot="1" x14ac:dyDescent="0.35">
      <c r="A20" s="2155"/>
      <c r="B20" s="2155"/>
      <c r="C20" s="2155"/>
      <c r="D20" s="2155"/>
      <c r="E20" s="2155"/>
      <c r="F20" s="2155"/>
      <c r="G20" s="2155"/>
      <c r="H20" s="2155"/>
      <c r="I20" s="2155"/>
      <c r="J20" s="2155"/>
      <c r="K20" s="2155"/>
    </row>
    <row r="21" spans="1:11" ht="30" customHeight="1" x14ac:dyDescent="0.3">
      <c r="A21" s="492">
        <v>12</v>
      </c>
      <c r="B21" s="2220" t="s">
        <v>43</v>
      </c>
      <c r="C21" s="2220"/>
      <c r="D21" s="2306" t="s">
        <v>92</v>
      </c>
      <c r="E21" s="2306"/>
      <c r="F21" s="2306"/>
      <c r="G21" s="2306"/>
      <c r="H21" s="2306"/>
      <c r="I21" s="2306"/>
      <c r="J21" s="2306"/>
      <c r="K21" s="2307"/>
    </row>
    <row r="22" spans="1:11" ht="30" customHeight="1" x14ac:dyDescent="0.2">
      <c r="A22" s="493">
        <v>13</v>
      </c>
      <c r="B22" s="2217" t="s">
        <v>44</v>
      </c>
      <c r="C22" s="2217"/>
      <c r="D22" s="2359" t="s">
        <v>318</v>
      </c>
      <c r="E22" s="2360"/>
      <c r="F22" s="2360"/>
      <c r="G22" s="2360"/>
      <c r="H22" s="2360"/>
      <c r="I22" s="2360"/>
      <c r="J22" s="2360"/>
      <c r="K22" s="2361"/>
    </row>
    <row r="23" spans="1:11" ht="23.25" customHeight="1" x14ac:dyDescent="0.2">
      <c r="A23" s="493">
        <v>14</v>
      </c>
      <c r="B23" s="2217" t="s">
        <v>2</v>
      </c>
      <c r="C23" s="2217"/>
      <c r="D23" s="2359" t="s">
        <v>317</v>
      </c>
      <c r="E23" s="2360"/>
      <c r="F23" s="2360"/>
      <c r="G23" s="2360"/>
      <c r="H23" s="2360"/>
      <c r="I23" s="2360"/>
      <c r="J23" s="2360"/>
      <c r="K23" s="2361"/>
    </row>
    <row r="24" spans="1:11" ht="29.25" customHeight="1" x14ac:dyDescent="0.2">
      <c r="A24" s="493">
        <v>15</v>
      </c>
      <c r="B24" s="2217" t="s">
        <v>54</v>
      </c>
      <c r="C24" s="2217"/>
      <c r="D24" s="2367" t="s">
        <v>873</v>
      </c>
      <c r="E24" s="2367"/>
      <c r="F24" s="2367"/>
      <c r="G24" s="2367"/>
      <c r="H24" s="2367"/>
      <c r="I24" s="2367"/>
      <c r="J24" s="2367"/>
      <c r="K24" s="2368"/>
    </row>
    <row r="25" spans="1:11" ht="174.75" customHeight="1" x14ac:dyDescent="0.2">
      <c r="A25" s="493">
        <v>16</v>
      </c>
      <c r="B25" s="2217" t="s">
        <v>120</v>
      </c>
      <c r="C25" s="2217"/>
      <c r="D25" s="2367" t="s">
        <v>922</v>
      </c>
      <c r="E25" s="2367"/>
      <c r="F25" s="2367"/>
      <c r="G25" s="2367"/>
      <c r="H25" s="2367"/>
      <c r="I25" s="2367"/>
      <c r="J25" s="2367"/>
      <c r="K25" s="2368"/>
    </row>
    <row r="26" spans="1:11" ht="409.5" customHeight="1" x14ac:dyDescent="0.2">
      <c r="A26" s="493">
        <v>17</v>
      </c>
      <c r="B26" s="2197" t="s">
        <v>133</v>
      </c>
      <c r="C26" s="2198"/>
      <c r="D26" s="2537" t="s">
        <v>923</v>
      </c>
      <c r="E26" s="2537"/>
      <c r="F26" s="2537"/>
      <c r="G26" s="2537"/>
      <c r="H26" s="2537"/>
      <c r="I26" s="2537"/>
      <c r="J26" s="2537"/>
      <c r="K26" s="2538"/>
    </row>
    <row r="27" spans="1:11" ht="277.5" customHeight="1" thickBot="1" x14ac:dyDescent="0.25">
      <c r="A27" s="495">
        <v>18</v>
      </c>
      <c r="B27" s="2209" t="s">
        <v>134</v>
      </c>
      <c r="C27" s="2209"/>
      <c r="D27" s="2518" t="s">
        <v>924</v>
      </c>
      <c r="E27" s="2518"/>
      <c r="F27" s="2518"/>
      <c r="G27" s="2518"/>
      <c r="H27" s="2518"/>
      <c r="I27" s="2518"/>
      <c r="J27" s="2518"/>
      <c r="K27" s="2519"/>
    </row>
    <row r="28" spans="1:11" ht="15.75" customHeight="1" thickBot="1" x14ac:dyDescent="0.35">
      <c r="A28" s="2155"/>
      <c r="B28" s="2155"/>
      <c r="C28" s="2155"/>
      <c r="D28" s="2155"/>
      <c r="E28" s="2155"/>
      <c r="F28" s="2155"/>
      <c r="G28" s="2155"/>
      <c r="H28" s="2155"/>
      <c r="I28" s="2155"/>
      <c r="J28" s="2155"/>
      <c r="K28" s="2155"/>
    </row>
    <row r="29" spans="1:11" ht="30" customHeight="1" x14ac:dyDescent="0.2">
      <c r="A29" s="492">
        <v>19</v>
      </c>
      <c r="B29" s="2212" t="s">
        <v>7</v>
      </c>
      <c r="C29" s="2212"/>
      <c r="D29" s="2535" t="s">
        <v>925</v>
      </c>
      <c r="E29" s="2535"/>
      <c r="F29" s="2535"/>
      <c r="G29" s="2535"/>
      <c r="H29" s="2535"/>
      <c r="I29" s="2535"/>
      <c r="J29" s="2535"/>
      <c r="K29" s="2536"/>
    </row>
    <row r="30" spans="1:11" ht="291" customHeight="1" x14ac:dyDescent="0.2">
      <c r="A30" s="493">
        <v>20</v>
      </c>
      <c r="B30" s="2213" t="s">
        <v>14</v>
      </c>
      <c r="C30" s="2213"/>
      <c r="D30" s="2332" t="s">
        <v>926</v>
      </c>
      <c r="E30" s="2332"/>
      <c r="F30" s="2332"/>
      <c r="G30" s="2332"/>
      <c r="H30" s="2332"/>
      <c r="I30" s="2332"/>
      <c r="J30" s="2332"/>
      <c r="K30" s="2333"/>
    </row>
    <row r="31" spans="1:11" ht="185.25" customHeight="1" thickBot="1" x14ac:dyDescent="0.25">
      <c r="A31" s="494">
        <v>21</v>
      </c>
      <c r="B31" s="2197" t="s">
        <v>26</v>
      </c>
      <c r="C31" s="2198"/>
      <c r="D31" s="2539" t="s">
        <v>927</v>
      </c>
      <c r="E31" s="2539"/>
      <c r="F31" s="2539"/>
      <c r="G31" s="2539"/>
      <c r="H31" s="2539"/>
      <c r="I31" s="2539"/>
      <c r="J31" s="2539"/>
      <c r="K31" s="2540"/>
    </row>
    <row r="32" spans="1:11" ht="14.45" thickBot="1" x14ac:dyDescent="0.35">
      <c r="A32" s="2155"/>
      <c r="B32" s="2155"/>
      <c r="C32" s="2155"/>
      <c r="D32" s="2155"/>
      <c r="E32" s="2155"/>
      <c r="F32" s="2155"/>
      <c r="G32" s="2155"/>
      <c r="H32" s="2155"/>
      <c r="I32" s="2155"/>
      <c r="J32" s="2155"/>
      <c r="K32" s="2155"/>
    </row>
    <row r="33" spans="1:12" ht="60" customHeight="1" x14ac:dyDescent="0.2">
      <c r="A33" s="390">
        <v>22</v>
      </c>
      <c r="B33" s="2202" t="s">
        <v>55</v>
      </c>
      <c r="C33" s="2202"/>
      <c r="D33" s="2203" t="s">
        <v>141</v>
      </c>
      <c r="E33" s="2203"/>
      <c r="F33" s="2204" t="s">
        <v>144</v>
      </c>
      <c r="G33" s="2205"/>
      <c r="H33" s="2206" t="s">
        <v>109</v>
      </c>
      <c r="I33" s="2207"/>
      <c r="J33" s="2204" t="s">
        <v>723</v>
      </c>
      <c r="K33" s="2208"/>
    </row>
    <row r="34" spans="1:12" ht="60" customHeight="1" thickBot="1" x14ac:dyDescent="0.25">
      <c r="A34" s="495">
        <v>23</v>
      </c>
      <c r="B34" s="2192" t="s">
        <v>121</v>
      </c>
      <c r="C34" s="2193"/>
      <c r="D34" s="2330" t="s">
        <v>144</v>
      </c>
      <c r="E34" s="2330"/>
      <c r="F34" s="2330"/>
      <c r="G34" s="2330"/>
      <c r="H34" s="2330"/>
      <c r="I34" s="2330"/>
      <c r="J34" s="2330"/>
      <c r="K34" s="2331"/>
    </row>
    <row r="35" spans="1:12" ht="15" customHeight="1" thickBot="1" x14ac:dyDescent="0.35">
      <c r="A35" s="2155"/>
      <c r="B35" s="2155"/>
      <c r="C35" s="2155"/>
      <c r="D35" s="2155"/>
      <c r="E35" s="2155"/>
      <c r="F35" s="2155"/>
      <c r="G35" s="2155"/>
      <c r="H35" s="2155"/>
      <c r="I35" s="2155"/>
      <c r="J35" s="2155"/>
      <c r="K35" s="2155"/>
    </row>
    <row r="36" spans="1:12" ht="30" customHeight="1" x14ac:dyDescent="0.2">
      <c r="A36" s="2196" t="s">
        <v>29</v>
      </c>
      <c r="B36" s="2180"/>
      <c r="C36" s="2180"/>
      <c r="D36" s="393">
        <v>2016</v>
      </c>
      <c r="E36" s="393" t="s">
        <v>310</v>
      </c>
      <c r="F36" s="393" t="s">
        <v>310</v>
      </c>
      <c r="G36" s="393" t="s">
        <v>310</v>
      </c>
      <c r="H36" s="393" t="s">
        <v>310</v>
      </c>
      <c r="I36" s="393" t="s">
        <v>310</v>
      </c>
      <c r="J36" s="393" t="s">
        <v>310</v>
      </c>
      <c r="K36" s="394" t="s">
        <v>101</v>
      </c>
    </row>
    <row r="37" spans="1:12" ht="45" customHeight="1" x14ac:dyDescent="0.2">
      <c r="A37" s="493">
        <v>24</v>
      </c>
      <c r="B37" s="2213" t="s">
        <v>28</v>
      </c>
      <c r="C37" s="2213"/>
      <c r="D37" s="519">
        <v>8960450</v>
      </c>
      <c r="E37" s="519"/>
      <c r="F37" s="519"/>
      <c r="G37" s="519"/>
      <c r="H37" s="519"/>
      <c r="I37" s="519"/>
      <c r="J37" s="519"/>
      <c r="K37" s="519">
        <v>8960450</v>
      </c>
      <c r="L37" s="520"/>
    </row>
    <row r="38" spans="1:12" ht="45" customHeight="1" x14ac:dyDescent="0.2">
      <c r="A38" s="493">
        <v>25</v>
      </c>
      <c r="B38" s="2213" t="s">
        <v>27</v>
      </c>
      <c r="C38" s="2213"/>
      <c r="D38" s="519">
        <v>8960450</v>
      </c>
      <c r="E38" s="519"/>
      <c r="F38" s="519"/>
      <c r="G38" s="519"/>
      <c r="H38" s="519"/>
      <c r="I38" s="519"/>
      <c r="J38" s="519"/>
      <c r="K38" s="519">
        <v>8960450</v>
      </c>
      <c r="L38" s="520"/>
    </row>
    <row r="39" spans="1:12" ht="45" customHeight="1" x14ac:dyDescent="0.2">
      <c r="A39" s="493">
        <v>26</v>
      </c>
      <c r="B39" s="2213" t="s">
        <v>22</v>
      </c>
      <c r="C39" s="2213"/>
      <c r="D39" s="519">
        <v>7616382.5</v>
      </c>
      <c r="E39" s="519"/>
      <c r="F39" s="519"/>
      <c r="G39" s="519"/>
      <c r="H39" s="519"/>
      <c r="I39" s="519"/>
      <c r="J39" s="519"/>
      <c r="K39" s="519">
        <v>7616382.5</v>
      </c>
      <c r="L39" s="520"/>
    </row>
    <row r="40" spans="1:12" ht="45" customHeight="1" thickBot="1" x14ac:dyDescent="0.25">
      <c r="A40" s="495">
        <v>27</v>
      </c>
      <c r="B40" s="2209" t="s">
        <v>56</v>
      </c>
      <c r="C40" s="2209"/>
      <c r="D40" s="496">
        <v>85</v>
      </c>
      <c r="E40" s="496"/>
      <c r="F40" s="496"/>
      <c r="G40" s="496"/>
      <c r="H40" s="496"/>
      <c r="I40" s="496"/>
      <c r="J40" s="496"/>
      <c r="K40" s="513">
        <v>85</v>
      </c>
    </row>
    <row r="41" spans="1:12" ht="13.5" thickBot="1" x14ac:dyDescent="0.25">
      <c r="A41" s="2177"/>
      <c r="B41" s="2177"/>
      <c r="C41" s="2177"/>
      <c r="D41" s="2177"/>
      <c r="E41" s="2177"/>
      <c r="F41" s="2177"/>
      <c r="G41" s="2177"/>
      <c r="H41" s="2177"/>
      <c r="I41" s="2177"/>
      <c r="J41" s="2177"/>
      <c r="K41" s="2177"/>
    </row>
    <row r="42" spans="1:12" ht="30" customHeight="1" x14ac:dyDescent="0.2">
      <c r="A42" s="2156">
        <v>28</v>
      </c>
      <c r="B42" s="2180" t="s">
        <v>57</v>
      </c>
      <c r="C42" s="2180"/>
      <c r="D42" s="2180"/>
      <c r="E42" s="2180"/>
      <c r="F42" s="2180"/>
      <c r="G42" s="2180"/>
      <c r="H42" s="2180"/>
      <c r="I42" s="2180"/>
      <c r="J42" s="2180"/>
      <c r="K42" s="2181"/>
    </row>
    <row r="43" spans="1:12" ht="30" customHeight="1" x14ac:dyDescent="0.2">
      <c r="A43" s="2157"/>
      <c r="B43" s="2160" t="s">
        <v>8</v>
      </c>
      <c r="C43" s="2160"/>
      <c r="D43" s="2160" t="s">
        <v>58</v>
      </c>
      <c r="E43" s="2160"/>
      <c r="F43" s="2160"/>
      <c r="G43" s="2160"/>
      <c r="H43" s="2160"/>
      <c r="I43" s="2160"/>
      <c r="J43" s="2160" t="s">
        <v>59</v>
      </c>
      <c r="K43" s="2161"/>
    </row>
    <row r="44" spans="1:12" ht="71.25" customHeight="1" x14ac:dyDescent="0.2">
      <c r="A44" s="2157"/>
      <c r="B44" s="2543" t="s">
        <v>928</v>
      </c>
      <c r="C44" s="2543"/>
      <c r="D44" s="2543" t="s">
        <v>929</v>
      </c>
      <c r="E44" s="780"/>
      <c r="F44" s="780"/>
      <c r="G44" s="780"/>
      <c r="H44" s="780"/>
      <c r="I44" s="780"/>
      <c r="J44" s="2541">
        <v>180000</v>
      </c>
      <c r="K44" s="2542"/>
    </row>
    <row r="45" spans="1:12" ht="57.75" customHeight="1" x14ac:dyDescent="0.2">
      <c r="A45" s="2157"/>
      <c r="B45" s="2543" t="s">
        <v>930</v>
      </c>
      <c r="C45" s="2543"/>
      <c r="D45" s="2543" t="s">
        <v>931</v>
      </c>
      <c r="E45" s="780"/>
      <c r="F45" s="780"/>
      <c r="G45" s="780"/>
      <c r="H45" s="780"/>
      <c r="I45" s="780"/>
      <c r="J45" s="2541">
        <v>4820000</v>
      </c>
      <c r="K45" s="2542"/>
    </row>
    <row r="46" spans="1:12" ht="30" customHeight="1" thickBot="1" x14ac:dyDescent="0.25">
      <c r="A46" s="2157"/>
      <c r="B46" s="2543" t="s">
        <v>932</v>
      </c>
      <c r="C46" s="2543"/>
      <c r="D46" s="2543" t="s">
        <v>933</v>
      </c>
      <c r="E46" s="780"/>
      <c r="F46" s="780"/>
      <c r="G46" s="780"/>
      <c r="H46" s="780"/>
      <c r="I46" s="780"/>
      <c r="J46" s="2541">
        <v>3960450</v>
      </c>
      <c r="K46" s="2542"/>
    </row>
    <row r="47" spans="1:12" ht="15" customHeight="1" thickBot="1" x14ac:dyDescent="0.25">
      <c r="A47" s="2155"/>
      <c r="B47" s="2155"/>
      <c r="C47" s="2155"/>
      <c r="D47" s="2155"/>
      <c r="E47" s="2155"/>
      <c r="F47" s="2155"/>
      <c r="G47" s="2155"/>
      <c r="H47" s="2155"/>
      <c r="I47" s="2155"/>
      <c r="J47" s="2155"/>
      <c r="K47" s="2155"/>
    </row>
    <row r="48" spans="1:12" ht="30" customHeight="1" x14ac:dyDescent="0.2">
      <c r="A48" s="2156">
        <v>29</v>
      </c>
      <c r="B48" s="2158" t="s">
        <v>106</v>
      </c>
      <c r="C48" s="2158"/>
      <c r="D48" s="2158"/>
      <c r="E48" s="2158"/>
      <c r="F48" s="2158"/>
      <c r="G48" s="2158"/>
      <c r="H48" s="2158"/>
      <c r="I48" s="2158"/>
      <c r="J48" s="2158"/>
      <c r="K48" s="2159"/>
    </row>
    <row r="49" spans="1:11" ht="42.75" customHeight="1" x14ac:dyDescent="0.2">
      <c r="A49" s="2157"/>
      <c r="B49" s="2160" t="s">
        <v>102</v>
      </c>
      <c r="C49" s="2160"/>
      <c r="D49" s="2160" t="s">
        <v>60</v>
      </c>
      <c r="E49" s="2160"/>
      <c r="F49" s="2160" t="s">
        <v>24</v>
      </c>
      <c r="G49" s="2160"/>
      <c r="H49" s="2160" t="s">
        <v>130</v>
      </c>
      <c r="I49" s="2160"/>
      <c r="J49" s="2160" t="s">
        <v>104</v>
      </c>
      <c r="K49" s="2161"/>
    </row>
    <row r="50" spans="1:11" ht="108.75" customHeight="1" x14ac:dyDescent="0.2">
      <c r="A50" s="2157"/>
      <c r="B50" s="2340" t="s">
        <v>789</v>
      </c>
      <c r="C50" s="2341"/>
      <c r="D50" s="2342" t="s">
        <v>185</v>
      </c>
      <c r="E50" s="2343"/>
      <c r="F50" s="2344" t="s">
        <v>186</v>
      </c>
      <c r="G50" s="2345"/>
      <c r="H50" s="2350">
        <v>1</v>
      </c>
      <c r="I50" s="2351"/>
      <c r="J50" s="2346">
        <v>79</v>
      </c>
      <c r="K50" s="2347"/>
    </row>
    <row r="51" spans="1:11" ht="39" customHeight="1" x14ac:dyDescent="0.2">
      <c r="A51" s="2157"/>
      <c r="B51" s="2340" t="s">
        <v>184</v>
      </c>
      <c r="C51" s="2341"/>
      <c r="D51" s="2342" t="s">
        <v>185</v>
      </c>
      <c r="E51" s="2343"/>
      <c r="F51" s="2344" t="s">
        <v>186</v>
      </c>
      <c r="G51" s="2345"/>
      <c r="H51" s="2350">
        <v>1</v>
      </c>
      <c r="I51" s="2351"/>
      <c r="J51" s="2346">
        <v>79</v>
      </c>
      <c r="K51" s="2347"/>
    </row>
    <row r="52" spans="1:11" ht="39" customHeight="1" x14ac:dyDescent="0.2">
      <c r="A52" s="2157"/>
      <c r="B52" s="2348" t="s">
        <v>790</v>
      </c>
      <c r="C52" s="2349"/>
      <c r="D52" s="2342" t="s">
        <v>185</v>
      </c>
      <c r="E52" s="2343"/>
      <c r="F52" s="2344" t="s">
        <v>187</v>
      </c>
      <c r="G52" s="2345"/>
      <c r="H52" s="2350">
        <v>3960450</v>
      </c>
      <c r="I52" s="2351"/>
      <c r="J52" s="2350">
        <v>358000000</v>
      </c>
      <c r="K52" s="2351"/>
    </row>
    <row r="53" spans="1:11" ht="39" customHeight="1" x14ac:dyDescent="0.2">
      <c r="A53" s="2157"/>
      <c r="B53" s="2352" t="s">
        <v>188</v>
      </c>
      <c r="C53" s="2353"/>
      <c r="D53" s="2354" t="s">
        <v>185</v>
      </c>
      <c r="E53" s="2355"/>
      <c r="F53" s="2354" t="s">
        <v>186</v>
      </c>
      <c r="G53" s="2355"/>
      <c r="H53" s="2350">
        <v>0</v>
      </c>
      <c r="I53" s="2351"/>
      <c r="J53" s="2346">
        <v>20</v>
      </c>
      <c r="K53" s="2347"/>
    </row>
    <row r="54" spans="1:11" ht="39" customHeight="1" x14ac:dyDescent="0.2">
      <c r="A54" s="2157"/>
      <c r="B54" s="2352" t="s">
        <v>189</v>
      </c>
      <c r="C54" s="2353"/>
      <c r="D54" s="2354" t="s">
        <v>185</v>
      </c>
      <c r="E54" s="2355"/>
      <c r="F54" s="2354" t="s">
        <v>186</v>
      </c>
      <c r="G54" s="2355"/>
      <c r="H54" s="2350">
        <v>0</v>
      </c>
      <c r="I54" s="2351"/>
      <c r="J54" s="2346">
        <v>34</v>
      </c>
      <c r="K54" s="2347"/>
    </row>
    <row r="55" spans="1:11" ht="39" customHeight="1" x14ac:dyDescent="0.2">
      <c r="A55" s="2157"/>
      <c r="B55" s="2340" t="s">
        <v>181</v>
      </c>
      <c r="C55" s="2341"/>
      <c r="D55" s="2342" t="s">
        <v>182</v>
      </c>
      <c r="E55" s="2343"/>
      <c r="F55" s="2344" t="s">
        <v>183</v>
      </c>
      <c r="G55" s="2345"/>
      <c r="H55" s="2350">
        <v>29039</v>
      </c>
      <c r="I55" s="2351"/>
      <c r="J55" s="2350">
        <v>1090529</v>
      </c>
      <c r="K55" s="2351"/>
    </row>
    <row r="56" spans="1:11" ht="30" customHeight="1" x14ac:dyDescent="0.2">
      <c r="A56" s="2157"/>
      <c r="B56" s="1005" t="s">
        <v>190</v>
      </c>
      <c r="C56" s="1006"/>
      <c r="D56" s="1001" t="s">
        <v>182</v>
      </c>
      <c r="E56" s="1002"/>
      <c r="F56" s="1001" t="s">
        <v>191</v>
      </c>
      <c r="G56" s="1002"/>
      <c r="H56" s="2350">
        <v>0</v>
      </c>
      <c r="I56" s="2351"/>
      <c r="J56" s="2346"/>
      <c r="K56" s="2347"/>
    </row>
    <row r="57" spans="1:11" ht="30" customHeight="1" x14ac:dyDescent="0.2">
      <c r="A57" s="2178"/>
      <c r="B57" s="1005" t="s">
        <v>192</v>
      </c>
      <c r="C57" s="1006"/>
      <c r="D57" s="1001" t="s">
        <v>182</v>
      </c>
      <c r="E57" s="1002"/>
      <c r="F57" s="1001" t="s">
        <v>191</v>
      </c>
      <c r="G57" s="1002"/>
      <c r="H57" s="2350">
        <v>0</v>
      </c>
      <c r="I57" s="2351"/>
      <c r="J57" s="2346"/>
      <c r="K57" s="2347"/>
    </row>
    <row r="58" spans="1:11" ht="30" customHeight="1" thickBot="1" x14ac:dyDescent="0.25">
      <c r="A58" s="2179"/>
      <c r="B58" s="1005" t="s">
        <v>193</v>
      </c>
      <c r="C58" s="1006"/>
      <c r="D58" s="2342" t="s">
        <v>185</v>
      </c>
      <c r="E58" s="2343"/>
      <c r="F58" s="2344" t="s">
        <v>186</v>
      </c>
      <c r="G58" s="2345"/>
      <c r="H58" s="2350">
        <v>0</v>
      </c>
      <c r="I58" s="2351"/>
      <c r="J58" s="2346"/>
      <c r="K58" s="2347"/>
    </row>
    <row r="59" spans="1:11" ht="15" customHeight="1" thickBot="1" x14ac:dyDescent="0.25">
      <c r="A59" s="889"/>
      <c r="B59" s="889"/>
      <c r="C59" s="889"/>
      <c r="D59" s="889"/>
      <c r="E59" s="889"/>
      <c r="F59" s="889"/>
      <c r="G59" s="889"/>
      <c r="H59" s="889"/>
      <c r="I59" s="889"/>
      <c r="J59" s="889"/>
      <c r="K59" s="889"/>
    </row>
    <row r="60" spans="1:11" ht="30" customHeight="1" thickBot="1" x14ac:dyDescent="0.25">
      <c r="A60" s="408">
        <v>30</v>
      </c>
      <c r="B60" s="2152" t="s">
        <v>15</v>
      </c>
      <c r="C60" s="2152"/>
      <c r="D60" s="2153" t="s">
        <v>132</v>
      </c>
      <c r="E60" s="2153"/>
      <c r="F60" s="2153"/>
      <c r="G60" s="2153"/>
      <c r="H60" s="2153"/>
      <c r="I60" s="2153"/>
      <c r="J60" s="2153"/>
      <c r="K60" s="2154"/>
    </row>
    <row r="88" spans="1:1" x14ac:dyDescent="0.2">
      <c r="A88" s="257" t="s">
        <v>504</v>
      </c>
    </row>
    <row r="89" spans="1:1" x14ac:dyDescent="0.2">
      <c r="A89" s="257" t="s">
        <v>116</v>
      </c>
    </row>
    <row r="90" spans="1:1" x14ac:dyDescent="0.2">
      <c r="A90" s="257" t="s">
        <v>505</v>
      </c>
    </row>
    <row r="91" spans="1:1" x14ac:dyDescent="0.2">
      <c r="A91" s="257" t="s">
        <v>506</v>
      </c>
    </row>
    <row r="92" spans="1:1" x14ac:dyDescent="0.2">
      <c r="A92" s="257" t="s">
        <v>507</v>
      </c>
    </row>
    <row r="93" spans="1:1" x14ac:dyDescent="0.2">
      <c r="A93" s="257" t="s">
        <v>508</v>
      </c>
    </row>
    <row r="94" spans="1:1" x14ac:dyDescent="0.2">
      <c r="A94" s="257" t="s">
        <v>509</v>
      </c>
    </row>
    <row r="95" spans="1:1" x14ac:dyDescent="0.2">
      <c r="A95" s="257" t="s">
        <v>510</v>
      </c>
    </row>
    <row r="96" spans="1:1" x14ac:dyDescent="0.2">
      <c r="A96" s="257" t="s">
        <v>511</v>
      </c>
    </row>
    <row r="97" spans="1:1" x14ac:dyDescent="0.2">
      <c r="A97" s="257" t="s">
        <v>512</v>
      </c>
    </row>
    <row r="98" spans="1:1" x14ac:dyDescent="0.2">
      <c r="A98" s="257" t="s">
        <v>513</v>
      </c>
    </row>
    <row r="99" spans="1:1" x14ac:dyDescent="0.2">
      <c r="A99" s="257" t="s">
        <v>514</v>
      </c>
    </row>
    <row r="100" spans="1:1" x14ac:dyDescent="0.2">
      <c r="A100" s="257" t="s">
        <v>515</v>
      </c>
    </row>
    <row r="101" spans="1:1" x14ac:dyDescent="0.2">
      <c r="A101" s="257" t="s">
        <v>516</v>
      </c>
    </row>
    <row r="102" spans="1:1" x14ac:dyDescent="0.2">
      <c r="A102" s="257" t="s">
        <v>517</v>
      </c>
    </row>
    <row r="103" spans="1:1" x14ac:dyDescent="0.2">
      <c r="A103" s="257" t="s">
        <v>518</v>
      </c>
    </row>
    <row r="104" spans="1:1" x14ac:dyDescent="0.2">
      <c r="A104" s="257" t="s">
        <v>519</v>
      </c>
    </row>
    <row r="105" spans="1:1" x14ac:dyDescent="0.2">
      <c r="A105" s="257" t="s">
        <v>520</v>
      </c>
    </row>
    <row r="106" spans="1:1" ht="15" x14ac:dyDescent="0.25">
      <c r="A106" s="175"/>
    </row>
    <row r="107" spans="1:1" ht="15" x14ac:dyDescent="0.25">
      <c r="A107" s="175"/>
    </row>
    <row r="108" spans="1:1" x14ac:dyDescent="0.2">
      <c r="A108" s="258" t="s">
        <v>178</v>
      </c>
    </row>
    <row r="109" spans="1:1" x14ac:dyDescent="0.2">
      <c r="A109" s="258" t="s">
        <v>521</v>
      </c>
    </row>
    <row r="110" spans="1:1" x14ac:dyDescent="0.2">
      <c r="A110" s="258" t="s">
        <v>522</v>
      </c>
    </row>
    <row r="111" spans="1:1" x14ac:dyDescent="0.2">
      <c r="A111" s="258" t="s">
        <v>523</v>
      </c>
    </row>
    <row r="112" spans="1:1" ht="15" x14ac:dyDescent="0.25">
      <c r="A112" s="175"/>
    </row>
    <row r="113" spans="1:1" ht="15" x14ac:dyDescent="0.25">
      <c r="A113" s="175"/>
    </row>
    <row r="114" spans="1:1" x14ac:dyDescent="0.2">
      <c r="A114" s="257" t="s">
        <v>524</v>
      </c>
    </row>
    <row r="115" spans="1:1" x14ac:dyDescent="0.2">
      <c r="A115" s="257" t="s">
        <v>525</v>
      </c>
    </row>
    <row r="116" spans="1:1" x14ac:dyDescent="0.2">
      <c r="A116" s="257" t="s">
        <v>526</v>
      </c>
    </row>
    <row r="117" spans="1:1" x14ac:dyDescent="0.2">
      <c r="A117" s="257" t="s">
        <v>527</v>
      </c>
    </row>
    <row r="118" spans="1:1" x14ac:dyDescent="0.2">
      <c r="A118" s="257" t="s">
        <v>528</v>
      </c>
    </row>
    <row r="119" spans="1:1" x14ac:dyDescent="0.2">
      <c r="A119" s="257" t="s">
        <v>493</v>
      </c>
    </row>
    <row r="120" spans="1:1" x14ac:dyDescent="0.2">
      <c r="A120" s="257" t="s">
        <v>529</v>
      </c>
    </row>
    <row r="121" spans="1:1" x14ac:dyDescent="0.2">
      <c r="A121" s="257" t="s">
        <v>530</v>
      </c>
    </row>
    <row r="122" spans="1:1" x14ac:dyDescent="0.2">
      <c r="A122" s="257" t="s">
        <v>531</v>
      </c>
    </row>
    <row r="123" spans="1:1" x14ac:dyDescent="0.2">
      <c r="A123" s="257" t="s">
        <v>319</v>
      </c>
    </row>
    <row r="124" spans="1:1" x14ac:dyDescent="0.2">
      <c r="A124" s="257" t="s">
        <v>532</v>
      </c>
    </row>
    <row r="125" spans="1:1" x14ac:dyDescent="0.2">
      <c r="A125" s="257" t="s">
        <v>533</v>
      </c>
    </row>
    <row r="126" spans="1:1" x14ac:dyDescent="0.2">
      <c r="A126" s="257" t="s">
        <v>534</v>
      </c>
    </row>
    <row r="127" spans="1:1" x14ac:dyDescent="0.2">
      <c r="A127" s="257" t="s">
        <v>535</v>
      </c>
    </row>
    <row r="128" spans="1:1" x14ac:dyDescent="0.2">
      <c r="A128" s="257" t="s">
        <v>536</v>
      </c>
    </row>
    <row r="129" spans="1:1" x14ac:dyDescent="0.2">
      <c r="A129" s="257" t="s">
        <v>537</v>
      </c>
    </row>
    <row r="130" spans="1:1" x14ac:dyDescent="0.2">
      <c r="A130" s="257" t="s">
        <v>538</v>
      </c>
    </row>
    <row r="131" spans="1:1" x14ac:dyDescent="0.2">
      <c r="A131" s="257" t="s">
        <v>539</v>
      </c>
    </row>
    <row r="132" spans="1:1" x14ac:dyDescent="0.2">
      <c r="A132" s="257" t="s">
        <v>540</v>
      </c>
    </row>
    <row r="133" spans="1:1" x14ac:dyDescent="0.2">
      <c r="A133" s="257" t="s">
        <v>541</v>
      </c>
    </row>
    <row r="134" spans="1:1" x14ac:dyDescent="0.2">
      <c r="A134" s="257" t="s">
        <v>542</v>
      </c>
    </row>
    <row r="135" spans="1:1" x14ac:dyDescent="0.2">
      <c r="A135" s="257" t="s">
        <v>543</v>
      </c>
    </row>
    <row r="136" spans="1:1" x14ac:dyDescent="0.2">
      <c r="A136" s="257" t="s">
        <v>544</v>
      </c>
    </row>
    <row r="137" spans="1:1" x14ac:dyDescent="0.2">
      <c r="A137" s="257" t="s">
        <v>545</v>
      </c>
    </row>
    <row r="138" spans="1:1" x14ac:dyDescent="0.2">
      <c r="A138" s="257" t="s">
        <v>546</v>
      </c>
    </row>
    <row r="139" spans="1:1" x14ac:dyDescent="0.2">
      <c r="A139" s="257" t="s">
        <v>547</v>
      </c>
    </row>
    <row r="140" spans="1:1" x14ac:dyDescent="0.2">
      <c r="A140" s="257" t="s">
        <v>548</v>
      </c>
    </row>
    <row r="141" spans="1:1" x14ac:dyDescent="0.2">
      <c r="A141" s="257" t="s">
        <v>549</v>
      </c>
    </row>
    <row r="142" spans="1:1" x14ac:dyDescent="0.2">
      <c r="A142" s="257" t="s">
        <v>550</v>
      </c>
    </row>
    <row r="143" spans="1:1" x14ac:dyDescent="0.2">
      <c r="A143" s="257" t="s">
        <v>551</v>
      </c>
    </row>
    <row r="144" spans="1:1" x14ac:dyDescent="0.2">
      <c r="A144" s="257" t="s">
        <v>552</v>
      </c>
    </row>
    <row r="145" spans="1:1" x14ac:dyDescent="0.2">
      <c r="A145" s="257" t="s">
        <v>553</v>
      </c>
    </row>
    <row r="146" spans="1:1" x14ac:dyDescent="0.2">
      <c r="A146" s="257" t="s">
        <v>554</v>
      </c>
    </row>
    <row r="147" spans="1:1" x14ac:dyDescent="0.2">
      <c r="A147" s="257" t="s">
        <v>555</v>
      </c>
    </row>
    <row r="148" spans="1:1" x14ac:dyDescent="0.2">
      <c r="A148" s="257" t="s">
        <v>556</v>
      </c>
    </row>
    <row r="149" spans="1:1" x14ac:dyDescent="0.2">
      <c r="A149" s="257" t="s">
        <v>557</v>
      </c>
    </row>
    <row r="150" spans="1:1" x14ac:dyDescent="0.2">
      <c r="A150" s="257" t="s">
        <v>558</v>
      </c>
    </row>
    <row r="151" spans="1:1" ht="15" x14ac:dyDescent="0.25">
      <c r="A151" s="175"/>
    </row>
    <row r="152" spans="1:1" ht="15" x14ac:dyDescent="0.25">
      <c r="A152" s="175"/>
    </row>
    <row r="153" spans="1:1" x14ac:dyDescent="0.2">
      <c r="A153" s="96" t="s">
        <v>92</v>
      </c>
    </row>
    <row r="154" spans="1:1" x14ac:dyDescent="0.2">
      <c r="A154" s="96" t="s">
        <v>93</v>
      </c>
    </row>
    <row r="155" spans="1:1" ht="15" x14ac:dyDescent="0.25">
      <c r="A155" s="175"/>
    </row>
    <row r="156" spans="1:1" ht="15" x14ac:dyDescent="0.25">
      <c r="A156" s="175"/>
    </row>
    <row r="157" spans="1:1" x14ac:dyDescent="0.2">
      <c r="A157" s="96" t="s">
        <v>559</v>
      </c>
    </row>
    <row r="158" spans="1:1" x14ac:dyDescent="0.2">
      <c r="A158" s="96" t="s">
        <v>560</v>
      </c>
    </row>
    <row r="159" spans="1:1" x14ac:dyDescent="0.2">
      <c r="A159" s="96" t="s">
        <v>318</v>
      </c>
    </row>
    <row r="160" spans="1:1" x14ac:dyDescent="0.2">
      <c r="A160" s="96" t="s">
        <v>561</v>
      </c>
    </row>
    <row r="161" spans="1:1" ht="15" x14ac:dyDescent="0.25">
      <c r="A161" s="175"/>
    </row>
    <row r="162" spans="1:1" ht="15" x14ac:dyDescent="0.25">
      <c r="A162" s="175"/>
    </row>
    <row r="163" spans="1:1" x14ac:dyDescent="0.2">
      <c r="A163" s="96" t="s">
        <v>562</v>
      </c>
    </row>
    <row r="164" spans="1:1" x14ac:dyDescent="0.2">
      <c r="A164" s="96" t="s">
        <v>563</v>
      </c>
    </row>
    <row r="165" spans="1:1" x14ac:dyDescent="0.2">
      <c r="A165" s="96" t="s">
        <v>317</v>
      </c>
    </row>
    <row r="166" spans="1:1" x14ac:dyDescent="0.2">
      <c r="A166" s="96" t="s">
        <v>564</v>
      </c>
    </row>
    <row r="167" spans="1:1" x14ac:dyDescent="0.2">
      <c r="A167" s="96" t="s">
        <v>565</v>
      </c>
    </row>
    <row r="168" spans="1:1" x14ac:dyDescent="0.2">
      <c r="A168" s="96" t="s">
        <v>566</v>
      </c>
    </row>
  </sheetData>
  <mergeCells count="142">
    <mergeCell ref="B55:C55"/>
    <mergeCell ref="D55:E55"/>
    <mergeCell ref="F55:G55"/>
    <mergeCell ref="H55:I55"/>
    <mergeCell ref="J55:K55"/>
    <mergeCell ref="B60:C60"/>
    <mergeCell ref="D60:K60"/>
    <mergeCell ref="B58:C58"/>
    <mergeCell ref="D58:E58"/>
    <mergeCell ref="F58:G58"/>
    <mergeCell ref="H58:I58"/>
    <mergeCell ref="J58:K58"/>
    <mergeCell ref="A59:K59"/>
    <mergeCell ref="B56:C56"/>
    <mergeCell ref="D56:E56"/>
    <mergeCell ref="F56:G56"/>
    <mergeCell ref="H56:I56"/>
    <mergeCell ref="J56:K56"/>
    <mergeCell ref="B57:C57"/>
    <mergeCell ref="D57:E57"/>
    <mergeCell ref="F57:G57"/>
    <mergeCell ref="H57:I57"/>
    <mergeCell ref="J57:K57"/>
    <mergeCell ref="D53:E53"/>
    <mergeCell ref="F53:G53"/>
    <mergeCell ref="H53:I53"/>
    <mergeCell ref="J53:K53"/>
    <mergeCell ref="B54:C54"/>
    <mergeCell ref="D54:E54"/>
    <mergeCell ref="F54:G54"/>
    <mergeCell ref="H54:I54"/>
    <mergeCell ref="J54:K54"/>
    <mergeCell ref="F50:G50"/>
    <mergeCell ref="H50:I50"/>
    <mergeCell ref="J50:K50"/>
    <mergeCell ref="B51:C51"/>
    <mergeCell ref="D51:E51"/>
    <mergeCell ref="F51:G51"/>
    <mergeCell ref="H51:I51"/>
    <mergeCell ref="J51:K51"/>
    <mergeCell ref="A47:K47"/>
    <mergeCell ref="A48:A58"/>
    <mergeCell ref="B48:K48"/>
    <mergeCell ref="B49:C49"/>
    <mergeCell ref="D49:E49"/>
    <mergeCell ref="F49:G49"/>
    <mergeCell ref="H49:I49"/>
    <mergeCell ref="J49:K49"/>
    <mergeCell ref="B50:C50"/>
    <mergeCell ref="D50:E50"/>
    <mergeCell ref="B52:C52"/>
    <mergeCell ref="D52:E52"/>
    <mergeCell ref="F52:G52"/>
    <mergeCell ref="H52:I52"/>
    <mergeCell ref="J52:K52"/>
    <mergeCell ref="B53:C53"/>
    <mergeCell ref="J44:K44"/>
    <mergeCell ref="B45:C45"/>
    <mergeCell ref="D45:I45"/>
    <mergeCell ref="J45:K45"/>
    <mergeCell ref="B46:C46"/>
    <mergeCell ref="D46:I46"/>
    <mergeCell ref="J46:K46"/>
    <mergeCell ref="B39:C39"/>
    <mergeCell ref="B40:C40"/>
    <mergeCell ref="A41:K41"/>
    <mergeCell ref="A42:A46"/>
    <mergeCell ref="B42:K42"/>
    <mergeCell ref="B43:C43"/>
    <mergeCell ref="D43:I43"/>
    <mergeCell ref="J43:K43"/>
    <mergeCell ref="B44:C44"/>
    <mergeCell ref="D44:I44"/>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27:C27"/>
    <mergeCell ref="D27:K27"/>
    <mergeCell ref="A28:K28"/>
    <mergeCell ref="B29:C29"/>
    <mergeCell ref="D29:K29"/>
    <mergeCell ref="B30:C30"/>
    <mergeCell ref="D30:K30"/>
    <mergeCell ref="B24:C24"/>
    <mergeCell ref="D24:K24"/>
    <mergeCell ref="B25:C25"/>
    <mergeCell ref="D25:K25"/>
    <mergeCell ref="B26:C26"/>
    <mergeCell ref="D26:K26"/>
    <mergeCell ref="B21:C21"/>
    <mergeCell ref="D21:K21"/>
    <mergeCell ref="B22:C22"/>
    <mergeCell ref="D22:K22"/>
    <mergeCell ref="B23:C23"/>
    <mergeCell ref="D23:K23"/>
    <mergeCell ref="B17:C17"/>
    <mergeCell ref="D17:K17"/>
    <mergeCell ref="B18:C18"/>
    <mergeCell ref="D18:K18"/>
    <mergeCell ref="B19:C19"/>
    <mergeCell ref="D19:K19"/>
    <mergeCell ref="A15:K15"/>
    <mergeCell ref="A16:K16"/>
    <mergeCell ref="B10:D10"/>
    <mergeCell ref="E10:K10"/>
    <mergeCell ref="B11:D11"/>
    <mergeCell ref="E11:K11"/>
    <mergeCell ref="B12:D12"/>
    <mergeCell ref="E12:K12"/>
    <mergeCell ref="A20:K20"/>
    <mergeCell ref="A8:A9"/>
    <mergeCell ref="B8:D9"/>
    <mergeCell ref="E8:K8"/>
    <mergeCell ref="F9:H9"/>
    <mergeCell ref="J9:K9"/>
    <mergeCell ref="B13:D13"/>
    <mergeCell ref="E13:K13"/>
    <mergeCell ref="B14:D14"/>
    <mergeCell ref="E14:K14"/>
    <mergeCell ref="A1:K1"/>
    <mergeCell ref="B2:E2"/>
    <mergeCell ref="F2:K2"/>
    <mergeCell ref="A3:K3"/>
    <mergeCell ref="A4:K4"/>
    <mergeCell ref="B5:D5"/>
    <mergeCell ref="E5:K5"/>
    <mergeCell ref="A6:A7"/>
    <mergeCell ref="B6:D7"/>
    <mergeCell ref="E6:K6"/>
    <mergeCell ref="F7:H7"/>
    <mergeCell ref="J7:K7"/>
  </mergeCells>
  <conditionalFormatting sqref="F33:G33 J33:K33">
    <cfRule type="containsText" dxfId="6" priority="4" stopIfTrue="1" operator="containsText" text="wybierz">
      <formula>NOT(ISERROR(SEARCH("wybierz",F33)))</formula>
    </cfRule>
  </conditionalFormatting>
  <conditionalFormatting sqref="D22:D24">
    <cfRule type="containsText" dxfId="5" priority="3" stopIfTrue="1" operator="containsText" text="wybierz">
      <formula>NOT(ISERROR(SEARCH("wybierz",D22)))</formula>
    </cfRule>
  </conditionalFormatting>
  <conditionalFormatting sqref="D25">
    <cfRule type="containsText" dxfId="4" priority="2" stopIfTrue="1" operator="containsText" text="wybierz">
      <formula>NOT(ISERROR(SEARCH("wybierz",D25)))</formula>
    </cfRule>
  </conditionalFormatting>
  <conditionalFormatting sqref="D26">
    <cfRule type="containsText" dxfId="3" priority="1" stopIfTrue="1" operator="containsText" text="wybierz">
      <formula>NOT(ISERROR(SEARCH("wybierz",D26)))</formula>
    </cfRule>
  </conditionalFormatting>
  <dataValidations count="7">
    <dataValidation type="list" allowBlank="1" showInputMessage="1" showErrorMessage="1" sqref="D18">
      <formula1>$A$108:$A$111</formula1>
    </dataValidation>
    <dataValidation type="list" allowBlank="1" showInputMessage="1" showErrorMessage="1" prompt="wybierz PI z listy" sqref="D23">
      <formula1>$A$163:$A$168</formula1>
    </dataValidation>
    <dataValidation allowBlank="1" showInputMessage="1" showErrorMessage="1" prompt="zgodnie z właściwym PO" sqref="E11:K13"/>
    <dataValidation type="list" allowBlank="1" showInputMessage="1" showErrorMessage="1" prompt="wybierz narzędzie PP" sqref="D19">
      <formula1>$A$114:$A$150</formula1>
    </dataValidation>
    <dataValidation type="list" allowBlank="1" showInputMessage="1" showErrorMessage="1" prompt="wybierz fundusz" sqref="D21:K21">
      <formula1>$A$153:$A$154</formula1>
    </dataValidation>
    <dataValidation type="list" allowBlank="1" showInputMessage="1" showErrorMessage="1" prompt="wybierz Cel Tematyczny" sqref="D22">
      <formula1>$A$157:$A$160</formula1>
    </dataValidation>
    <dataValidation type="list" allowBlank="1" showInputMessage="1" showErrorMessage="1" prompt="wybierz Program z listy" sqref="E10:K10">
      <formula1>$A$844:$A$860</formula1>
    </dataValidation>
  </dataValidations>
  <pageMargins left="0.7" right="0.7" top="0.75" bottom="0.75" header="0.3" footer="0.3"/>
  <pageSetup paperSize="9" scale="46" fitToHeight="0" orientation="portrait" r:id="rId1"/>
  <rowBreaks count="1" manualBreakCount="1">
    <brk id="32"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169"/>
  <sheetViews>
    <sheetView tabSelected="1" view="pageBreakPreview" zoomScale="60" zoomScaleNormal="100" workbookViewId="0">
      <selection activeCell="H33" sqref="H33:I33"/>
    </sheetView>
  </sheetViews>
  <sheetFormatPr defaultRowHeight="12.75" x14ac:dyDescent="0.2"/>
  <cols>
    <col min="1" max="1" width="6.85546875" style="535" customWidth="1"/>
    <col min="2" max="2" width="9.140625" style="535"/>
    <col min="3" max="3" width="18.5703125" style="535" customWidth="1"/>
    <col min="4" max="4" width="11.140625" style="535" customWidth="1"/>
    <col min="5" max="5" width="11.28515625" style="535" customWidth="1"/>
    <col min="6" max="10" width="9.7109375" style="535" customWidth="1"/>
    <col min="11" max="11" width="12" style="535" customWidth="1"/>
    <col min="12" max="15" width="11.28515625" style="535" bestFit="1" customWidth="1"/>
    <col min="16" max="256" width="9.140625" style="535"/>
    <col min="257" max="257" width="6.85546875" style="535" customWidth="1"/>
    <col min="258" max="258" width="9.140625" style="535"/>
    <col min="259" max="259" width="18.5703125" style="535" customWidth="1"/>
    <col min="260" max="260" width="11.140625" style="535" customWidth="1"/>
    <col min="261" max="261" width="11.28515625" style="535" customWidth="1"/>
    <col min="262" max="266" width="9.7109375" style="535" customWidth="1"/>
    <col min="267" max="267" width="12" style="535" customWidth="1"/>
    <col min="268" max="271" width="11.28515625" style="535" bestFit="1" customWidth="1"/>
    <col min="272" max="512" width="9.140625" style="535"/>
    <col min="513" max="513" width="6.85546875" style="535" customWidth="1"/>
    <col min="514" max="514" width="9.140625" style="535"/>
    <col min="515" max="515" width="18.5703125" style="535" customWidth="1"/>
    <col min="516" max="516" width="11.140625" style="535" customWidth="1"/>
    <col min="517" max="517" width="11.28515625" style="535" customWidth="1"/>
    <col min="518" max="522" width="9.7109375" style="535" customWidth="1"/>
    <col min="523" max="523" width="12" style="535" customWidth="1"/>
    <col min="524" max="527" width="11.28515625" style="535" bestFit="1" customWidth="1"/>
    <col min="528" max="768" width="9.140625" style="535"/>
    <col min="769" max="769" width="6.85546875" style="535" customWidth="1"/>
    <col min="770" max="770" width="9.140625" style="535"/>
    <col min="771" max="771" width="18.5703125" style="535" customWidth="1"/>
    <col min="772" max="772" width="11.140625" style="535" customWidth="1"/>
    <col min="773" max="773" width="11.28515625" style="535" customWidth="1"/>
    <col min="774" max="778" width="9.7109375" style="535" customWidth="1"/>
    <col min="779" max="779" width="12" style="535" customWidth="1"/>
    <col min="780" max="783" width="11.28515625" style="535" bestFit="1" customWidth="1"/>
    <col min="784" max="1024" width="9.140625" style="535"/>
    <col min="1025" max="1025" width="6.85546875" style="535" customWidth="1"/>
    <col min="1026" max="1026" width="9.140625" style="535"/>
    <col min="1027" max="1027" width="18.5703125" style="535" customWidth="1"/>
    <col min="1028" max="1028" width="11.140625" style="535" customWidth="1"/>
    <col min="1029" max="1029" width="11.28515625" style="535" customWidth="1"/>
    <col min="1030" max="1034" width="9.7109375" style="535" customWidth="1"/>
    <col min="1035" max="1035" width="12" style="535" customWidth="1"/>
    <col min="1036" max="1039" width="11.28515625" style="535" bestFit="1" customWidth="1"/>
    <col min="1040" max="1280" width="9.140625" style="535"/>
    <col min="1281" max="1281" width="6.85546875" style="535" customWidth="1"/>
    <col min="1282" max="1282" width="9.140625" style="535"/>
    <col min="1283" max="1283" width="18.5703125" style="535" customWidth="1"/>
    <col min="1284" max="1284" width="11.140625" style="535" customWidth="1"/>
    <col min="1285" max="1285" width="11.28515625" style="535" customWidth="1"/>
    <col min="1286" max="1290" width="9.7109375" style="535" customWidth="1"/>
    <col min="1291" max="1291" width="12" style="535" customWidth="1"/>
    <col min="1292" max="1295" width="11.28515625" style="535" bestFit="1" customWidth="1"/>
    <col min="1296" max="1536" width="9.140625" style="535"/>
    <col min="1537" max="1537" width="6.85546875" style="535" customWidth="1"/>
    <col min="1538" max="1538" width="9.140625" style="535"/>
    <col min="1539" max="1539" width="18.5703125" style="535" customWidth="1"/>
    <col min="1540" max="1540" width="11.140625" style="535" customWidth="1"/>
    <col min="1541" max="1541" width="11.28515625" style="535" customWidth="1"/>
    <col min="1542" max="1546" width="9.7109375" style="535" customWidth="1"/>
    <col min="1547" max="1547" width="12" style="535" customWidth="1"/>
    <col min="1548" max="1551" width="11.28515625" style="535" bestFit="1" customWidth="1"/>
    <col min="1552" max="1792" width="9.140625" style="535"/>
    <col min="1793" max="1793" width="6.85546875" style="535" customWidth="1"/>
    <col min="1794" max="1794" width="9.140625" style="535"/>
    <col min="1795" max="1795" width="18.5703125" style="535" customWidth="1"/>
    <col min="1796" max="1796" width="11.140625" style="535" customWidth="1"/>
    <col min="1797" max="1797" width="11.28515625" style="535" customWidth="1"/>
    <col min="1798" max="1802" width="9.7109375" style="535" customWidth="1"/>
    <col min="1803" max="1803" width="12" style="535" customWidth="1"/>
    <col min="1804" max="1807" width="11.28515625" style="535" bestFit="1" customWidth="1"/>
    <col min="1808" max="2048" width="9.140625" style="535"/>
    <col min="2049" max="2049" width="6.85546875" style="535" customWidth="1"/>
    <col min="2050" max="2050" width="9.140625" style="535"/>
    <col min="2051" max="2051" width="18.5703125" style="535" customWidth="1"/>
    <col min="2052" max="2052" width="11.140625" style="535" customWidth="1"/>
    <col min="2053" max="2053" width="11.28515625" style="535" customWidth="1"/>
    <col min="2054" max="2058" width="9.7109375" style="535" customWidth="1"/>
    <col min="2059" max="2059" width="12" style="535" customWidth="1"/>
    <col min="2060" max="2063" width="11.28515625" style="535" bestFit="1" customWidth="1"/>
    <col min="2064" max="2304" width="9.140625" style="535"/>
    <col min="2305" max="2305" width="6.85546875" style="535" customWidth="1"/>
    <col min="2306" max="2306" width="9.140625" style="535"/>
    <col min="2307" max="2307" width="18.5703125" style="535" customWidth="1"/>
    <col min="2308" max="2308" width="11.140625" style="535" customWidth="1"/>
    <col min="2309" max="2309" width="11.28515625" style="535" customWidth="1"/>
    <col min="2310" max="2314" width="9.7109375" style="535" customWidth="1"/>
    <col min="2315" max="2315" width="12" style="535" customWidth="1"/>
    <col min="2316" max="2319" width="11.28515625" style="535" bestFit="1" customWidth="1"/>
    <col min="2320" max="2560" width="9.140625" style="535"/>
    <col min="2561" max="2561" width="6.85546875" style="535" customWidth="1"/>
    <col min="2562" max="2562" width="9.140625" style="535"/>
    <col min="2563" max="2563" width="18.5703125" style="535" customWidth="1"/>
    <col min="2564" max="2564" width="11.140625" style="535" customWidth="1"/>
    <col min="2565" max="2565" width="11.28515625" style="535" customWidth="1"/>
    <col min="2566" max="2570" width="9.7109375" style="535" customWidth="1"/>
    <col min="2571" max="2571" width="12" style="535" customWidth="1"/>
    <col min="2572" max="2575" width="11.28515625" style="535" bestFit="1" customWidth="1"/>
    <col min="2576" max="2816" width="9.140625" style="535"/>
    <col min="2817" max="2817" width="6.85546875" style="535" customWidth="1"/>
    <col min="2818" max="2818" width="9.140625" style="535"/>
    <col min="2819" max="2819" width="18.5703125" style="535" customWidth="1"/>
    <col min="2820" max="2820" width="11.140625" style="535" customWidth="1"/>
    <col min="2821" max="2821" width="11.28515625" style="535" customWidth="1"/>
    <col min="2822" max="2826" width="9.7109375" style="535" customWidth="1"/>
    <col min="2827" max="2827" width="12" style="535" customWidth="1"/>
    <col min="2828" max="2831" width="11.28515625" style="535" bestFit="1" customWidth="1"/>
    <col min="2832" max="3072" width="9.140625" style="535"/>
    <col min="3073" max="3073" width="6.85546875" style="535" customWidth="1"/>
    <col min="3074" max="3074" width="9.140625" style="535"/>
    <col min="3075" max="3075" width="18.5703125" style="535" customWidth="1"/>
    <col min="3076" max="3076" width="11.140625" style="535" customWidth="1"/>
    <col min="3077" max="3077" width="11.28515625" style="535" customWidth="1"/>
    <col min="3078" max="3082" width="9.7109375" style="535" customWidth="1"/>
    <col min="3083" max="3083" width="12" style="535" customWidth="1"/>
    <col min="3084" max="3087" width="11.28515625" style="535" bestFit="1" customWidth="1"/>
    <col min="3088" max="3328" width="9.140625" style="535"/>
    <col min="3329" max="3329" width="6.85546875" style="535" customWidth="1"/>
    <col min="3330" max="3330" width="9.140625" style="535"/>
    <col min="3331" max="3331" width="18.5703125" style="535" customWidth="1"/>
    <col min="3332" max="3332" width="11.140625" style="535" customWidth="1"/>
    <col min="3333" max="3333" width="11.28515625" style="535" customWidth="1"/>
    <col min="3334" max="3338" width="9.7109375" style="535" customWidth="1"/>
    <col min="3339" max="3339" width="12" style="535" customWidth="1"/>
    <col min="3340" max="3343" width="11.28515625" style="535" bestFit="1" customWidth="1"/>
    <col min="3344" max="3584" width="9.140625" style="535"/>
    <col min="3585" max="3585" width="6.85546875" style="535" customWidth="1"/>
    <col min="3586" max="3586" width="9.140625" style="535"/>
    <col min="3587" max="3587" width="18.5703125" style="535" customWidth="1"/>
    <col min="3588" max="3588" width="11.140625" style="535" customWidth="1"/>
    <col min="3589" max="3589" width="11.28515625" style="535" customWidth="1"/>
    <col min="3590" max="3594" width="9.7109375" style="535" customWidth="1"/>
    <col min="3595" max="3595" width="12" style="535" customWidth="1"/>
    <col min="3596" max="3599" width="11.28515625" style="535" bestFit="1" customWidth="1"/>
    <col min="3600" max="3840" width="9.140625" style="535"/>
    <col min="3841" max="3841" width="6.85546875" style="535" customWidth="1"/>
    <col min="3842" max="3842" width="9.140625" style="535"/>
    <col min="3843" max="3843" width="18.5703125" style="535" customWidth="1"/>
    <col min="3844" max="3844" width="11.140625" style="535" customWidth="1"/>
    <col min="3845" max="3845" width="11.28515625" style="535" customWidth="1"/>
    <col min="3846" max="3850" width="9.7109375" style="535" customWidth="1"/>
    <col min="3851" max="3851" width="12" style="535" customWidth="1"/>
    <col min="3852" max="3855" width="11.28515625" style="535" bestFit="1" customWidth="1"/>
    <col min="3856" max="4096" width="9.140625" style="535"/>
    <col min="4097" max="4097" width="6.85546875" style="535" customWidth="1"/>
    <col min="4098" max="4098" width="9.140625" style="535"/>
    <col min="4099" max="4099" width="18.5703125" style="535" customWidth="1"/>
    <col min="4100" max="4100" width="11.140625" style="535" customWidth="1"/>
    <col min="4101" max="4101" width="11.28515625" style="535" customWidth="1"/>
    <col min="4102" max="4106" width="9.7109375" style="535" customWidth="1"/>
    <col min="4107" max="4107" width="12" style="535" customWidth="1"/>
    <col min="4108" max="4111" width="11.28515625" style="535" bestFit="1" customWidth="1"/>
    <col min="4112" max="4352" width="9.140625" style="535"/>
    <col min="4353" max="4353" width="6.85546875" style="535" customWidth="1"/>
    <col min="4354" max="4354" width="9.140625" style="535"/>
    <col min="4355" max="4355" width="18.5703125" style="535" customWidth="1"/>
    <col min="4356" max="4356" width="11.140625" style="535" customWidth="1"/>
    <col min="4357" max="4357" width="11.28515625" style="535" customWidth="1"/>
    <col min="4358" max="4362" width="9.7109375" style="535" customWidth="1"/>
    <col min="4363" max="4363" width="12" style="535" customWidth="1"/>
    <col min="4364" max="4367" width="11.28515625" style="535" bestFit="1" customWidth="1"/>
    <col min="4368" max="4608" width="9.140625" style="535"/>
    <col min="4609" max="4609" width="6.85546875" style="535" customWidth="1"/>
    <col min="4610" max="4610" width="9.140625" style="535"/>
    <col min="4611" max="4611" width="18.5703125" style="535" customWidth="1"/>
    <col min="4612" max="4612" width="11.140625" style="535" customWidth="1"/>
    <col min="4613" max="4613" width="11.28515625" style="535" customWidth="1"/>
    <col min="4614" max="4618" width="9.7109375" style="535" customWidth="1"/>
    <col min="4619" max="4619" width="12" style="535" customWidth="1"/>
    <col min="4620" max="4623" width="11.28515625" style="535" bestFit="1" customWidth="1"/>
    <col min="4624" max="4864" width="9.140625" style="535"/>
    <col min="4865" max="4865" width="6.85546875" style="535" customWidth="1"/>
    <col min="4866" max="4866" width="9.140625" style="535"/>
    <col min="4867" max="4867" width="18.5703125" style="535" customWidth="1"/>
    <col min="4868" max="4868" width="11.140625" style="535" customWidth="1"/>
    <col min="4869" max="4869" width="11.28515625" style="535" customWidth="1"/>
    <col min="4870" max="4874" width="9.7109375" style="535" customWidth="1"/>
    <col min="4875" max="4875" width="12" style="535" customWidth="1"/>
    <col min="4876" max="4879" width="11.28515625" style="535" bestFit="1" customWidth="1"/>
    <col min="4880" max="5120" width="9.140625" style="535"/>
    <col min="5121" max="5121" width="6.85546875" style="535" customWidth="1"/>
    <col min="5122" max="5122" width="9.140625" style="535"/>
    <col min="5123" max="5123" width="18.5703125" style="535" customWidth="1"/>
    <col min="5124" max="5124" width="11.140625" style="535" customWidth="1"/>
    <col min="5125" max="5125" width="11.28515625" style="535" customWidth="1"/>
    <col min="5126" max="5130" width="9.7109375" style="535" customWidth="1"/>
    <col min="5131" max="5131" width="12" style="535" customWidth="1"/>
    <col min="5132" max="5135" width="11.28515625" style="535" bestFit="1" customWidth="1"/>
    <col min="5136" max="5376" width="9.140625" style="535"/>
    <col min="5377" max="5377" width="6.85546875" style="535" customWidth="1"/>
    <col min="5378" max="5378" width="9.140625" style="535"/>
    <col min="5379" max="5379" width="18.5703125" style="535" customWidth="1"/>
    <col min="5380" max="5380" width="11.140625" style="535" customWidth="1"/>
    <col min="5381" max="5381" width="11.28515625" style="535" customWidth="1"/>
    <col min="5382" max="5386" width="9.7109375" style="535" customWidth="1"/>
    <col min="5387" max="5387" width="12" style="535" customWidth="1"/>
    <col min="5388" max="5391" width="11.28515625" style="535" bestFit="1" customWidth="1"/>
    <col min="5392" max="5632" width="9.140625" style="535"/>
    <col min="5633" max="5633" width="6.85546875" style="535" customWidth="1"/>
    <col min="5634" max="5634" width="9.140625" style="535"/>
    <col min="5635" max="5635" width="18.5703125" style="535" customWidth="1"/>
    <col min="5636" max="5636" width="11.140625" style="535" customWidth="1"/>
    <col min="5637" max="5637" width="11.28515625" style="535" customWidth="1"/>
    <col min="5638" max="5642" width="9.7109375" style="535" customWidth="1"/>
    <col min="5643" max="5643" width="12" style="535" customWidth="1"/>
    <col min="5644" max="5647" width="11.28515625" style="535" bestFit="1" customWidth="1"/>
    <col min="5648" max="5888" width="9.140625" style="535"/>
    <col min="5889" max="5889" width="6.85546875" style="535" customWidth="1"/>
    <col min="5890" max="5890" width="9.140625" style="535"/>
    <col min="5891" max="5891" width="18.5703125" style="535" customWidth="1"/>
    <col min="5892" max="5892" width="11.140625" style="535" customWidth="1"/>
    <col min="5893" max="5893" width="11.28515625" style="535" customWidth="1"/>
    <col min="5894" max="5898" width="9.7109375" style="535" customWidth="1"/>
    <col min="5899" max="5899" width="12" style="535" customWidth="1"/>
    <col min="5900" max="5903" width="11.28515625" style="535" bestFit="1" customWidth="1"/>
    <col min="5904" max="6144" width="9.140625" style="535"/>
    <col min="6145" max="6145" width="6.85546875" style="535" customWidth="1"/>
    <col min="6146" max="6146" width="9.140625" style="535"/>
    <col min="6147" max="6147" width="18.5703125" style="535" customWidth="1"/>
    <col min="6148" max="6148" width="11.140625" style="535" customWidth="1"/>
    <col min="6149" max="6149" width="11.28515625" style="535" customWidth="1"/>
    <col min="6150" max="6154" width="9.7109375" style="535" customWidth="1"/>
    <col min="6155" max="6155" width="12" style="535" customWidth="1"/>
    <col min="6156" max="6159" width="11.28515625" style="535" bestFit="1" customWidth="1"/>
    <col min="6160" max="6400" width="9.140625" style="535"/>
    <col min="6401" max="6401" width="6.85546875" style="535" customWidth="1"/>
    <col min="6402" max="6402" width="9.140625" style="535"/>
    <col min="6403" max="6403" width="18.5703125" style="535" customWidth="1"/>
    <col min="6404" max="6404" width="11.140625" style="535" customWidth="1"/>
    <col min="6405" max="6405" width="11.28515625" style="535" customWidth="1"/>
    <col min="6406" max="6410" width="9.7109375" style="535" customWidth="1"/>
    <col min="6411" max="6411" width="12" style="535" customWidth="1"/>
    <col min="6412" max="6415" width="11.28515625" style="535" bestFit="1" customWidth="1"/>
    <col min="6416" max="6656" width="9.140625" style="535"/>
    <col min="6657" max="6657" width="6.85546875" style="535" customWidth="1"/>
    <col min="6658" max="6658" width="9.140625" style="535"/>
    <col min="6659" max="6659" width="18.5703125" style="535" customWidth="1"/>
    <col min="6660" max="6660" width="11.140625" style="535" customWidth="1"/>
    <col min="6661" max="6661" width="11.28515625" style="535" customWidth="1"/>
    <col min="6662" max="6666" width="9.7109375" style="535" customWidth="1"/>
    <col min="6667" max="6667" width="12" style="535" customWidth="1"/>
    <col min="6668" max="6671" width="11.28515625" style="535" bestFit="1" customWidth="1"/>
    <col min="6672" max="6912" width="9.140625" style="535"/>
    <col min="6913" max="6913" width="6.85546875" style="535" customWidth="1"/>
    <col min="6914" max="6914" width="9.140625" style="535"/>
    <col min="6915" max="6915" width="18.5703125" style="535" customWidth="1"/>
    <col min="6916" max="6916" width="11.140625" style="535" customWidth="1"/>
    <col min="6917" max="6917" width="11.28515625" style="535" customWidth="1"/>
    <col min="6918" max="6922" width="9.7109375" style="535" customWidth="1"/>
    <col min="6923" max="6923" width="12" style="535" customWidth="1"/>
    <col min="6924" max="6927" width="11.28515625" style="535" bestFit="1" customWidth="1"/>
    <col min="6928" max="7168" width="9.140625" style="535"/>
    <col min="7169" max="7169" width="6.85546875" style="535" customWidth="1"/>
    <col min="7170" max="7170" width="9.140625" style="535"/>
    <col min="7171" max="7171" width="18.5703125" style="535" customWidth="1"/>
    <col min="7172" max="7172" width="11.140625" style="535" customWidth="1"/>
    <col min="7173" max="7173" width="11.28515625" style="535" customWidth="1"/>
    <col min="7174" max="7178" width="9.7109375" style="535" customWidth="1"/>
    <col min="7179" max="7179" width="12" style="535" customWidth="1"/>
    <col min="7180" max="7183" width="11.28515625" style="535" bestFit="1" customWidth="1"/>
    <col min="7184" max="7424" width="9.140625" style="535"/>
    <col min="7425" max="7425" width="6.85546875" style="535" customWidth="1"/>
    <col min="7426" max="7426" width="9.140625" style="535"/>
    <col min="7427" max="7427" width="18.5703125" style="535" customWidth="1"/>
    <col min="7428" max="7428" width="11.140625" style="535" customWidth="1"/>
    <col min="7429" max="7429" width="11.28515625" style="535" customWidth="1"/>
    <col min="7430" max="7434" width="9.7109375" style="535" customWidth="1"/>
    <col min="7435" max="7435" width="12" style="535" customWidth="1"/>
    <col min="7436" max="7439" width="11.28515625" style="535" bestFit="1" customWidth="1"/>
    <col min="7440" max="7680" width="9.140625" style="535"/>
    <col min="7681" max="7681" width="6.85546875" style="535" customWidth="1"/>
    <col min="7682" max="7682" width="9.140625" style="535"/>
    <col min="7683" max="7683" width="18.5703125" style="535" customWidth="1"/>
    <col min="7684" max="7684" width="11.140625" style="535" customWidth="1"/>
    <col min="7685" max="7685" width="11.28515625" style="535" customWidth="1"/>
    <col min="7686" max="7690" width="9.7109375" style="535" customWidth="1"/>
    <col min="7691" max="7691" width="12" style="535" customWidth="1"/>
    <col min="7692" max="7695" width="11.28515625" style="535" bestFit="1" customWidth="1"/>
    <col min="7696" max="7936" width="9.140625" style="535"/>
    <col min="7937" max="7937" width="6.85546875" style="535" customWidth="1"/>
    <col min="7938" max="7938" width="9.140625" style="535"/>
    <col min="7939" max="7939" width="18.5703125" style="535" customWidth="1"/>
    <col min="7940" max="7940" width="11.140625" style="535" customWidth="1"/>
    <col min="7941" max="7941" width="11.28515625" style="535" customWidth="1"/>
    <col min="7942" max="7946" width="9.7109375" style="535" customWidth="1"/>
    <col min="7947" max="7947" width="12" style="535" customWidth="1"/>
    <col min="7948" max="7951" width="11.28515625" style="535" bestFit="1" customWidth="1"/>
    <col min="7952" max="8192" width="9.140625" style="535"/>
    <col min="8193" max="8193" width="6.85546875" style="535" customWidth="1"/>
    <col min="8194" max="8194" width="9.140625" style="535"/>
    <col min="8195" max="8195" width="18.5703125" style="535" customWidth="1"/>
    <col min="8196" max="8196" width="11.140625" style="535" customWidth="1"/>
    <col min="8197" max="8197" width="11.28515625" style="535" customWidth="1"/>
    <col min="8198" max="8202" width="9.7109375" style="535" customWidth="1"/>
    <col min="8203" max="8203" width="12" style="535" customWidth="1"/>
    <col min="8204" max="8207" width="11.28515625" style="535" bestFit="1" customWidth="1"/>
    <col min="8208" max="8448" width="9.140625" style="535"/>
    <col min="8449" max="8449" width="6.85546875" style="535" customWidth="1"/>
    <col min="8450" max="8450" width="9.140625" style="535"/>
    <col min="8451" max="8451" width="18.5703125" style="535" customWidth="1"/>
    <col min="8452" max="8452" width="11.140625" style="535" customWidth="1"/>
    <col min="8453" max="8453" width="11.28515625" style="535" customWidth="1"/>
    <col min="8454" max="8458" width="9.7109375" style="535" customWidth="1"/>
    <col min="8459" max="8459" width="12" style="535" customWidth="1"/>
    <col min="8460" max="8463" width="11.28515625" style="535" bestFit="1" customWidth="1"/>
    <col min="8464" max="8704" width="9.140625" style="535"/>
    <col min="8705" max="8705" width="6.85546875" style="535" customWidth="1"/>
    <col min="8706" max="8706" width="9.140625" style="535"/>
    <col min="8707" max="8707" width="18.5703125" style="535" customWidth="1"/>
    <col min="8708" max="8708" width="11.140625" style="535" customWidth="1"/>
    <col min="8709" max="8709" width="11.28515625" style="535" customWidth="1"/>
    <col min="8710" max="8714" width="9.7109375" style="535" customWidth="1"/>
    <col min="8715" max="8715" width="12" style="535" customWidth="1"/>
    <col min="8716" max="8719" width="11.28515625" style="535" bestFit="1" customWidth="1"/>
    <col min="8720" max="8960" width="9.140625" style="535"/>
    <col min="8961" max="8961" width="6.85546875" style="535" customWidth="1"/>
    <col min="8962" max="8962" width="9.140625" style="535"/>
    <col min="8963" max="8963" width="18.5703125" style="535" customWidth="1"/>
    <col min="8964" max="8964" width="11.140625" style="535" customWidth="1"/>
    <col min="8965" max="8965" width="11.28515625" style="535" customWidth="1"/>
    <col min="8966" max="8970" width="9.7109375" style="535" customWidth="1"/>
    <col min="8971" max="8971" width="12" style="535" customWidth="1"/>
    <col min="8972" max="8975" width="11.28515625" style="535" bestFit="1" customWidth="1"/>
    <col min="8976" max="9216" width="9.140625" style="535"/>
    <col min="9217" max="9217" width="6.85546875" style="535" customWidth="1"/>
    <col min="9218" max="9218" width="9.140625" style="535"/>
    <col min="9219" max="9219" width="18.5703125" style="535" customWidth="1"/>
    <col min="9220" max="9220" width="11.140625" style="535" customWidth="1"/>
    <col min="9221" max="9221" width="11.28515625" style="535" customWidth="1"/>
    <col min="9222" max="9226" width="9.7109375" style="535" customWidth="1"/>
    <col min="9227" max="9227" width="12" style="535" customWidth="1"/>
    <col min="9228" max="9231" width="11.28515625" style="535" bestFit="1" customWidth="1"/>
    <col min="9232" max="9472" width="9.140625" style="535"/>
    <col min="9473" max="9473" width="6.85546875" style="535" customWidth="1"/>
    <col min="9474" max="9474" width="9.140625" style="535"/>
    <col min="9475" max="9475" width="18.5703125" style="535" customWidth="1"/>
    <col min="9476" max="9476" width="11.140625" style="535" customWidth="1"/>
    <col min="9477" max="9477" width="11.28515625" style="535" customWidth="1"/>
    <col min="9478" max="9482" width="9.7109375" style="535" customWidth="1"/>
    <col min="9483" max="9483" width="12" style="535" customWidth="1"/>
    <col min="9484" max="9487" width="11.28515625" style="535" bestFit="1" customWidth="1"/>
    <col min="9488" max="9728" width="9.140625" style="535"/>
    <col min="9729" max="9729" width="6.85546875" style="535" customWidth="1"/>
    <col min="9730" max="9730" width="9.140625" style="535"/>
    <col min="9731" max="9731" width="18.5703125" style="535" customWidth="1"/>
    <col min="9732" max="9732" width="11.140625" style="535" customWidth="1"/>
    <col min="9733" max="9733" width="11.28515625" style="535" customWidth="1"/>
    <col min="9734" max="9738" width="9.7109375" style="535" customWidth="1"/>
    <col min="9739" max="9739" width="12" style="535" customWidth="1"/>
    <col min="9740" max="9743" width="11.28515625" style="535" bestFit="1" customWidth="1"/>
    <col min="9744" max="9984" width="9.140625" style="535"/>
    <col min="9985" max="9985" width="6.85546875" style="535" customWidth="1"/>
    <col min="9986" max="9986" width="9.140625" style="535"/>
    <col min="9987" max="9987" width="18.5703125" style="535" customWidth="1"/>
    <col min="9988" max="9988" width="11.140625" style="535" customWidth="1"/>
    <col min="9989" max="9989" width="11.28515625" style="535" customWidth="1"/>
    <col min="9990" max="9994" width="9.7109375" style="535" customWidth="1"/>
    <col min="9995" max="9995" width="12" style="535" customWidth="1"/>
    <col min="9996" max="9999" width="11.28515625" style="535" bestFit="1" customWidth="1"/>
    <col min="10000" max="10240" width="9.140625" style="535"/>
    <col min="10241" max="10241" width="6.85546875" style="535" customWidth="1"/>
    <col min="10242" max="10242" width="9.140625" style="535"/>
    <col min="10243" max="10243" width="18.5703125" style="535" customWidth="1"/>
    <col min="10244" max="10244" width="11.140625" style="535" customWidth="1"/>
    <col min="10245" max="10245" width="11.28515625" style="535" customWidth="1"/>
    <col min="10246" max="10250" width="9.7109375" style="535" customWidth="1"/>
    <col min="10251" max="10251" width="12" style="535" customWidth="1"/>
    <col min="10252" max="10255" width="11.28515625" style="535" bestFit="1" customWidth="1"/>
    <col min="10256" max="10496" width="9.140625" style="535"/>
    <col min="10497" max="10497" width="6.85546875" style="535" customWidth="1"/>
    <col min="10498" max="10498" width="9.140625" style="535"/>
    <col min="10499" max="10499" width="18.5703125" style="535" customWidth="1"/>
    <col min="10500" max="10500" width="11.140625" style="535" customWidth="1"/>
    <col min="10501" max="10501" width="11.28515625" style="535" customWidth="1"/>
    <col min="10502" max="10506" width="9.7109375" style="535" customWidth="1"/>
    <col min="10507" max="10507" width="12" style="535" customWidth="1"/>
    <col min="10508" max="10511" width="11.28515625" style="535" bestFit="1" customWidth="1"/>
    <col min="10512" max="10752" width="9.140625" style="535"/>
    <col min="10753" max="10753" width="6.85546875" style="535" customWidth="1"/>
    <col min="10754" max="10754" width="9.140625" style="535"/>
    <col min="10755" max="10755" width="18.5703125" style="535" customWidth="1"/>
    <col min="10756" max="10756" width="11.140625" style="535" customWidth="1"/>
    <col min="10757" max="10757" width="11.28515625" style="535" customWidth="1"/>
    <col min="10758" max="10762" width="9.7109375" style="535" customWidth="1"/>
    <col min="10763" max="10763" width="12" style="535" customWidth="1"/>
    <col min="10764" max="10767" width="11.28515625" style="535" bestFit="1" customWidth="1"/>
    <col min="10768" max="11008" width="9.140625" style="535"/>
    <col min="11009" max="11009" width="6.85546875" style="535" customWidth="1"/>
    <col min="11010" max="11010" width="9.140625" style="535"/>
    <col min="11011" max="11011" width="18.5703125" style="535" customWidth="1"/>
    <col min="11012" max="11012" width="11.140625" style="535" customWidth="1"/>
    <col min="11013" max="11013" width="11.28515625" style="535" customWidth="1"/>
    <col min="11014" max="11018" width="9.7109375" style="535" customWidth="1"/>
    <col min="11019" max="11019" width="12" style="535" customWidth="1"/>
    <col min="11020" max="11023" width="11.28515625" style="535" bestFit="1" customWidth="1"/>
    <col min="11024" max="11264" width="9.140625" style="535"/>
    <col min="11265" max="11265" width="6.85546875" style="535" customWidth="1"/>
    <col min="11266" max="11266" width="9.140625" style="535"/>
    <col min="11267" max="11267" width="18.5703125" style="535" customWidth="1"/>
    <col min="11268" max="11268" width="11.140625" style="535" customWidth="1"/>
    <col min="11269" max="11269" width="11.28515625" style="535" customWidth="1"/>
    <col min="11270" max="11274" width="9.7109375" style="535" customWidth="1"/>
    <col min="11275" max="11275" width="12" style="535" customWidth="1"/>
    <col min="11276" max="11279" width="11.28515625" style="535" bestFit="1" customWidth="1"/>
    <col min="11280" max="11520" width="9.140625" style="535"/>
    <col min="11521" max="11521" width="6.85546875" style="535" customWidth="1"/>
    <col min="11522" max="11522" width="9.140625" style="535"/>
    <col min="11523" max="11523" width="18.5703125" style="535" customWidth="1"/>
    <col min="11524" max="11524" width="11.140625" style="535" customWidth="1"/>
    <col min="11525" max="11525" width="11.28515625" style="535" customWidth="1"/>
    <col min="11526" max="11530" width="9.7109375" style="535" customWidth="1"/>
    <col min="11531" max="11531" width="12" style="535" customWidth="1"/>
    <col min="11532" max="11535" width="11.28515625" style="535" bestFit="1" customWidth="1"/>
    <col min="11536" max="11776" width="9.140625" style="535"/>
    <col min="11777" max="11777" width="6.85546875" style="535" customWidth="1"/>
    <col min="11778" max="11778" width="9.140625" style="535"/>
    <col min="11779" max="11779" width="18.5703125" style="535" customWidth="1"/>
    <col min="11780" max="11780" width="11.140625" style="535" customWidth="1"/>
    <col min="11781" max="11781" width="11.28515625" style="535" customWidth="1"/>
    <col min="11782" max="11786" width="9.7109375" style="535" customWidth="1"/>
    <col min="11787" max="11787" width="12" style="535" customWidth="1"/>
    <col min="11788" max="11791" width="11.28515625" style="535" bestFit="1" customWidth="1"/>
    <col min="11792" max="12032" width="9.140625" style="535"/>
    <col min="12033" max="12033" width="6.85546875" style="535" customWidth="1"/>
    <col min="12034" max="12034" width="9.140625" style="535"/>
    <col min="12035" max="12035" width="18.5703125" style="535" customWidth="1"/>
    <col min="12036" max="12036" width="11.140625" style="535" customWidth="1"/>
    <col min="12037" max="12037" width="11.28515625" style="535" customWidth="1"/>
    <col min="12038" max="12042" width="9.7109375" style="535" customWidth="1"/>
    <col min="12043" max="12043" width="12" style="535" customWidth="1"/>
    <col min="12044" max="12047" width="11.28515625" style="535" bestFit="1" customWidth="1"/>
    <col min="12048" max="12288" width="9.140625" style="535"/>
    <col min="12289" max="12289" width="6.85546875" style="535" customWidth="1"/>
    <col min="12290" max="12290" width="9.140625" style="535"/>
    <col min="12291" max="12291" width="18.5703125" style="535" customWidth="1"/>
    <col min="12292" max="12292" width="11.140625" style="535" customWidth="1"/>
    <col min="12293" max="12293" width="11.28515625" style="535" customWidth="1"/>
    <col min="12294" max="12298" width="9.7109375" style="535" customWidth="1"/>
    <col min="12299" max="12299" width="12" style="535" customWidth="1"/>
    <col min="12300" max="12303" width="11.28515625" style="535" bestFit="1" customWidth="1"/>
    <col min="12304" max="12544" width="9.140625" style="535"/>
    <col min="12545" max="12545" width="6.85546875" style="535" customWidth="1"/>
    <col min="12546" max="12546" width="9.140625" style="535"/>
    <col min="12547" max="12547" width="18.5703125" style="535" customWidth="1"/>
    <col min="12548" max="12548" width="11.140625" style="535" customWidth="1"/>
    <col min="12549" max="12549" width="11.28515625" style="535" customWidth="1"/>
    <col min="12550" max="12554" width="9.7109375" style="535" customWidth="1"/>
    <col min="12555" max="12555" width="12" style="535" customWidth="1"/>
    <col min="12556" max="12559" width="11.28515625" style="535" bestFit="1" customWidth="1"/>
    <col min="12560" max="12800" width="9.140625" style="535"/>
    <col min="12801" max="12801" width="6.85546875" style="535" customWidth="1"/>
    <col min="12802" max="12802" width="9.140625" style="535"/>
    <col min="12803" max="12803" width="18.5703125" style="535" customWidth="1"/>
    <col min="12804" max="12804" width="11.140625" style="535" customWidth="1"/>
    <col min="12805" max="12805" width="11.28515625" style="535" customWidth="1"/>
    <col min="12806" max="12810" width="9.7109375" style="535" customWidth="1"/>
    <col min="12811" max="12811" width="12" style="535" customWidth="1"/>
    <col min="12812" max="12815" width="11.28515625" style="535" bestFit="1" customWidth="1"/>
    <col min="12816" max="13056" width="9.140625" style="535"/>
    <col min="13057" max="13057" width="6.85546875" style="535" customWidth="1"/>
    <col min="13058" max="13058" width="9.140625" style="535"/>
    <col min="13059" max="13059" width="18.5703125" style="535" customWidth="1"/>
    <col min="13060" max="13060" width="11.140625" style="535" customWidth="1"/>
    <col min="13061" max="13061" width="11.28515625" style="535" customWidth="1"/>
    <col min="13062" max="13066" width="9.7109375" style="535" customWidth="1"/>
    <col min="13067" max="13067" width="12" style="535" customWidth="1"/>
    <col min="13068" max="13071" width="11.28515625" style="535" bestFit="1" customWidth="1"/>
    <col min="13072" max="13312" width="9.140625" style="535"/>
    <col min="13313" max="13313" width="6.85546875" style="535" customWidth="1"/>
    <col min="13314" max="13314" width="9.140625" style="535"/>
    <col min="13315" max="13315" width="18.5703125" style="535" customWidth="1"/>
    <col min="13316" max="13316" width="11.140625" style="535" customWidth="1"/>
    <col min="13317" max="13317" width="11.28515625" style="535" customWidth="1"/>
    <col min="13318" max="13322" width="9.7109375" style="535" customWidth="1"/>
    <col min="13323" max="13323" width="12" style="535" customWidth="1"/>
    <col min="13324" max="13327" width="11.28515625" style="535" bestFit="1" customWidth="1"/>
    <col min="13328" max="13568" width="9.140625" style="535"/>
    <col min="13569" max="13569" width="6.85546875" style="535" customWidth="1"/>
    <col min="13570" max="13570" width="9.140625" style="535"/>
    <col min="13571" max="13571" width="18.5703125" style="535" customWidth="1"/>
    <col min="13572" max="13572" width="11.140625" style="535" customWidth="1"/>
    <col min="13573" max="13573" width="11.28515625" style="535" customWidth="1"/>
    <col min="13574" max="13578" width="9.7109375" style="535" customWidth="1"/>
    <col min="13579" max="13579" width="12" style="535" customWidth="1"/>
    <col min="13580" max="13583" width="11.28515625" style="535" bestFit="1" customWidth="1"/>
    <col min="13584" max="13824" width="9.140625" style="535"/>
    <col min="13825" max="13825" width="6.85546875" style="535" customWidth="1"/>
    <col min="13826" max="13826" width="9.140625" style="535"/>
    <col min="13827" max="13827" width="18.5703125" style="535" customWidth="1"/>
    <col min="13828" max="13828" width="11.140625" style="535" customWidth="1"/>
    <col min="13829" max="13829" width="11.28515625" style="535" customWidth="1"/>
    <col min="13830" max="13834" width="9.7109375" style="535" customWidth="1"/>
    <col min="13835" max="13835" width="12" style="535" customWidth="1"/>
    <col min="13836" max="13839" width="11.28515625" style="535" bestFit="1" customWidth="1"/>
    <col min="13840" max="14080" width="9.140625" style="535"/>
    <col min="14081" max="14081" width="6.85546875" style="535" customWidth="1"/>
    <col min="14082" max="14082" width="9.140625" style="535"/>
    <col min="14083" max="14083" width="18.5703125" style="535" customWidth="1"/>
    <col min="14084" max="14084" width="11.140625" style="535" customWidth="1"/>
    <col min="14085" max="14085" width="11.28515625" style="535" customWidth="1"/>
    <col min="14086" max="14090" width="9.7109375" style="535" customWidth="1"/>
    <col min="14091" max="14091" width="12" style="535" customWidth="1"/>
    <col min="14092" max="14095" width="11.28515625" style="535" bestFit="1" customWidth="1"/>
    <col min="14096" max="14336" width="9.140625" style="535"/>
    <col min="14337" max="14337" width="6.85546875" style="535" customWidth="1"/>
    <col min="14338" max="14338" width="9.140625" style="535"/>
    <col min="14339" max="14339" width="18.5703125" style="535" customWidth="1"/>
    <col min="14340" max="14340" width="11.140625" style="535" customWidth="1"/>
    <col min="14341" max="14341" width="11.28515625" style="535" customWidth="1"/>
    <col min="14342" max="14346" width="9.7109375" style="535" customWidth="1"/>
    <col min="14347" max="14347" width="12" style="535" customWidth="1"/>
    <col min="14348" max="14351" width="11.28515625" style="535" bestFit="1" customWidth="1"/>
    <col min="14352" max="14592" width="9.140625" style="535"/>
    <col min="14593" max="14593" width="6.85546875" style="535" customWidth="1"/>
    <col min="14594" max="14594" width="9.140625" style="535"/>
    <col min="14595" max="14595" width="18.5703125" style="535" customWidth="1"/>
    <col min="14596" max="14596" width="11.140625" style="535" customWidth="1"/>
    <col min="14597" max="14597" width="11.28515625" style="535" customWidth="1"/>
    <col min="14598" max="14602" width="9.7109375" style="535" customWidth="1"/>
    <col min="14603" max="14603" width="12" style="535" customWidth="1"/>
    <col min="14604" max="14607" width="11.28515625" style="535" bestFit="1" customWidth="1"/>
    <col min="14608" max="14848" width="9.140625" style="535"/>
    <col min="14849" max="14849" width="6.85546875" style="535" customWidth="1"/>
    <col min="14850" max="14850" width="9.140625" style="535"/>
    <col min="14851" max="14851" width="18.5703125" style="535" customWidth="1"/>
    <col min="14852" max="14852" width="11.140625" style="535" customWidth="1"/>
    <col min="14853" max="14853" width="11.28515625" style="535" customWidth="1"/>
    <col min="14854" max="14858" width="9.7109375" style="535" customWidth="1"/>
    <col min="14859" max="14859" width="12" style="535" customWidth="1"/>
    <col min="14860" max="14863" width="11.28515625" style="535" bestFit="1" customWidth="1"/>
    <col min="14864" max="15104" width="9.140625" style="535"/>
    <col min="15105" max="15105" width="6.85546875" style="535" customWidth="1"/>
    <col min="15106" max="15106" width="9.140625" style="535"/>
    <col min="15107" max="15107" width="18.5703125" style="535" customWidth="1"/>
    <col min="15108" max="15108" width="11.140625" style="535" customWidth="1"/>
    <col min="15109" max="15109" width="11.28515625" style="535" customWidth="1"/>
    <col min="15110" max="15114" width="9.7109375" style="535" customWidth="1"/>
    <col min="15115" max="15115" width="12" style="535" customWidth="1"/>
    <col min="15116" max="15119" width="11.28515625" style="535" bestFit="1" customWidth="1"/>
    <col min="15120" max="15360" width="9.140625" style="535"/>
    <col min="15361" max="15361" width="6.85546875" style="535" customWidth="1"/>
    <col min="15362" max="15362" width="9.140625" style="535"/>
    <col min="15363" max="15363" width="18.5703125" style="535" customWidth="1"/>
    <col min="15364" max="15364" width="11.140625" style="535" customWidth="1"/>
    <col min="15365" max="15365" width="11.28515625" style="535" customWidth="1"/>
    <col min="15366" max="15370" width="9.7109375" style="535" customWidth="1"/>
    <col min="15371" max="15371" width="12" style="535" customWidth="1"/>
    <col min="15372" max="15375" width="11.28515625" style="535" bestFit="1" customWidth="1"/>
    <col min="15376" max="15616" width="9.140625" style="535"/>
    <col min="15617" max="15617" width="6.85546875" style="535" customWidth="1"/>
    <col min="15618" max="15618" width="9.140625" style="535"/>
    <col min="15619" max="15619" width="18.5703125" style="535" customWidth="1"/>
    <col min="15620" max="15620" width="11.140625" style="535" customWidth="1"/>
    <col min="15621" max="15621" width="11.28515625" style="535" customWidth="1"/>
    <col min="15622" max="15626" width="9.7109375" style="535" customWidth="1"/>
    <col min="15627" max="15627" width="12" style="535" customWidth="1"/>
    <col min="15628" max="15631" width="11.28515625" style="535" bestFit="1" customWidth="1"/>
    <col min="15632" max="15872" width="9.140625" style="535"/>
    <col min="15873" max="15873" width="6.85546875" style="535" customWidth="1"/>
    <col min="15874" max="15874" width="9.140625" style="535"/>
    <col min="15875" max="15875" width="18.5703125" style="535" customWidth="1"/>
    <col min="15876" max="15876" width="11.140625" style="535" customWidth="1"/>
    <col min="15877" max="15877" width="11.28515625" style="535" customWidth="1"/>
    <col min="15878" max="15882" width="9.7109375" style="535" customWidth="1"/>
    <col min="15883" max="15883" width="12" style="535" customWidth="1"/>
    <col min="15884" max="15887" width="11.28515625" style="535" bestFit="1" customWidth="1"/>
    <col min="15888" max="16128" width="9.140625" style="535"/>
    <col min="16129" max="16129" width="6.85546875" style="535" customWidth="1"/>
    <col min="16130" max="16130" width="9.140625" style="535"/>
    <col min="16131" max="16131" width="18.5703125" style="535" customWidth="1"/>
    <col min="16132" max="16132" width="11.140625" style="535" customWidth="1"/>
    <col min="16133" max="16133" width="11.28515625" style="535" customWidth="1"/>
    <col min="16134" max="16138" width="9.7109375" style="535" customWidth="1"/>
    <col min="16139" max="16139" width="12" style="535" customWidth="1"/>
    <col min="16140" max="16143" width="11.28515625" style="535" bestFit="1" customWidth="1"/>
    <col min="16144" max="16384" width="9.140625" style="535"/>
  </cols>
  <sheetData>
    <row r="1" spans="1:11" ht="41.25" customHeight="1" x14ac:dyDescent="0.3">
      <c r="A1" s="2413" t="s">
        <v>1012</v>
      </c>
      <c r="B1" s="2414"/>
      <c r="C1" s="2414"/>
      <c r="D1" s="2414"/>
      <c r="E1" s="2414"/>
      <c r="F1" s="2414"/>
      <c r="G1" s="2414"/>
      <c r="H1" s="2414"/>
      <c r="I1" s="2414"/>
      <c r="J1" s="2414"/>
      <c r="K1" s="2415"/>
    </row>
    <row r="2" spans="1:11" ht="30" customHeight="1" thickBot="1" x14ac:dyDescent="0.25">
      <c r="A2" s="455">
        <v>1</v>
      </c>
      <c r="B2" s="2416" t="s">
        <v>100</v>
      </c>
      <c r="C2" s="2416"/>
      <c r="D2" s="2416"/>
      <c r="E2" s="2417"/>
      <c r="F2" s="2604" t="s">
        <v>1010</v>
      </c>
      <c r="G2" s="2604"/>
      <c r="H2" s="2604"/>
      <c r="I2" s="2604"/>
      <c r="J2" s="2604"/>
      <c r="K2" s="2605"/>
    </row>
    <row r="3" spans="1:11" ht="15" customHeight="1" thickBot="1" x14ac:dyDescent="0.35">
      <c r="A3" s="2593"/>
      <c r="B3" s="2594"/>
      <c r="C3" s="2594"/>
      <c r="D3" s="2594"/>
      <c r="E3" s="2594"/>
      <c r="F3" s="2594"/>
      <c r="G3" s="2594"/>
      <c r="H3" s="2594"/>
      <c r="I3" s="2594"/>
      <c r="J3" s="2594"/>
      <c r="K3" s="2595"/>
    </row>
    <row r="4" spans="1:11" ht="30" customHeight="1" x14ac:dyDescent="0.25">
      <c r="A4" s="2423" t="s">
        <v>4</v>
      </c>
      <c r="B4" s="2424"/>
      <c r="C4" s="2424"/>
      <c r="D4" s="2424"/>
      <c r="E4" s="2424"/>
      <c r="F4" s="2424"/>
      <c r="G4" s="2424"/>
      <c r="H4" s="2424"/>
      <c r="I4" s="2424"/>
      <c r="J4" s="2606"/>
      <c r="K4" s="2607"/>
    </row>
    <row r="5" spans="1:11" ht="30" customHeight="1" x14ac:dyDescent="0.2">
      <c r="A5" s="456">
        <v>2</v>
      </c>
      <c r="B5" s="2427" t="s">
        <v>16</v>
      </c>
      <c r="C5" s="2427"/>
      <c r="D5" s="2428"/>
      <c r="E5" s="2429" t="s">
        <v>1011</v>
      </c>
      <c r="F5" s="2430"/>
      <c r="G5" s="2430"/>
      <c r="H5" s="2430"/>
      <c r="I5" s="2430"/>
      <c r="J5" s="2430"/>
      <c r="K5" s="2431"/>
    </row>
    <row r="6" spans="1:11" ht="30" customHeight="1" x14ac:dyDescent="0.2">
      <c r="A6" s="2432">
        <v>3</v>
      </c>
      <c r="B6" s="2434" t="s">
        <v>51</v>
      </c>
      <c r="C6" s="2434"/>
      <c r="D6" s="2435"/>
      <c r="E6" s="2429" t="s">
        <v>1013</v>
      </c>
      <c r="F6" s="2430"/>
      <c r="G6" s="2430"/>
      <c r="H6" s="2430"/>
      <c r="I6" s="2430"/>
      <c r="J6" s="2430"/>
      <c r="K6" s="2431"/>
    </row>
    <row r="7" spans="1:11" ht="30" customHeight="1" x14ac:dyDescent="0.2">
      <c r="A7" s="2433"/>
      <c r="B7" s="2436"/>
      <c r="C7" s="2436"/>
      <c r="D7" s="2437"/>
      <c r="E7" s="536" t="s">
        <v>108</v>
      </c>
      <c r="F7" s="2442" t="s">
        <v>78</v>
      </c>
      <c r="G7" s="2442"/>
      <c r="H7" s="2443"/>
      <c r="I7" s="536" t="s">
        <v>107</v>
      </c>
      <c r="J7" s="2296" t="s">
        <v>1014</v>
      </c>
      <c r="K7" s="2297"/>
    </row>
    <row r="8" spans="1:11" ht="30" customHeight="1" x14ac:dyDescent="0.2">
      <c r="A8" s="2432">
        <v>4</v>
      </c>
      <c r="B8" s="2434" t="s">
        <v>118</v>
      </c>
      <c r="C8" s="2434"/>
      <c r="D8" s="2435"/>
      <c r="E8" s="2429" t="s">
        <v>195</v>
      </c>
      <c r="F8" s="2430"/>
      <c r="G8" s="2430"/>
      <c r="H8" s="2430"/>
      <c r="I8" s="2430"/>
      <c r="J8" s="2430"/>
      <c r="K8" s="2431"/>
    </row>
    <row r="9" spans="1:11" ht="30" customHeight="1" x14ac:dyDescent="0.2">
      <c r="A9" s="2433"/>
      <c r="B9" s="2436"/>
      <c r="C9" s="2436"/>
      <c r="D9" s="2437"/>
      <c r="E9" s="536" t="s">
        <v>108</v>
      </c>
      <c r="F9" s="2442"/>
      <c r="G9" s="2442"/>
      <c r="H9" s="2443"/>
      <c r="I9" s="536" t="s">
        <v>107</v>
      </c>
      <c r="J9" s="2296"/>
      <c r="K9" s="2297"/>
    </row>
    <row r="10" spans="1:11" ht="30" customHeight="1" x14ac:dyDescent="0.25">
      <c r="A10" s="456">
        <v>5</v>
      </c>
      <c r="B10" s="2427" t="s">
        <v>94</v>
      </c>
      <c r="C10" s="2427"/>
      <c r="D10" s="2428"/>
      <c r="E10" s="1025" t="s">
        <v>116</v>
      </c>
      <c r="F10" s="1025"/>
      <c r="G10" s="1025"/>
      <c r="H10" s="1025"/>
      <c r="I10" s="1025"/>
      <c r="J10" s="2596"/>
      <c r="K10" s="2597"/>
    </row>
    <row r="11" spans="1:11" ht="33" customHeight="1" x14ac:dyDescent="0.2">
      <c r="A11" s="456">
        <v>6</v>
      </c>
      <c r="B11" s="2427" t="s">
        <v>96</v>
      </c>
      <c r="C11" s="2427"/>
      <c r="D11" s="2428"/>
      <c r="E11" s="2503" t="s">
        <v>1015</v>
      </c>
      <c r="F11" s="2598"/>
      <c r="G11" s="2598"/>
      <c r="H11" s="2598"/>
      <c r="I11" s="2598"/>
      <c r="J11" s="2598"/>
      <c r="K11" s="2599"/>
    </row>
    <row r="12" spans="1:11" ht="30" customHeight="1" x14ac:dyDescent="0.2">
      <c r="A12" s="456">
        <v>7</v>
      </c>
      <c r="B12" s="2427" t="s">
        <v>40</v>
      </c>
      <c r="C12" s="2427"/>
      <c r="D12" s="2428"/>
      <c r="E12" s="1025" t="s">
        <v>197</v>
      </c>
      <c r="F12" s="1025"/>
      <c r="G12" s="1025"/>
      <c r="H12" s="1025"/>
      <c r="I12" s="1025"/>
      <c r="J12" s="1025"/>
      <c r="K12" s="2600"/>
    </row>
    <row r="13" spans="1:11" ht="30" customHeight="1" x14ac:dyDescent="0.2">
      <c r="A13" s="456">
        <v>8</v>
      </c>
      <c r="B13" s="2427" t="s">
        <v>45</v>
      </c>
      <c r="C13" s="2427"/>
      <c r="D13" s="2428"/>
      <c r="E13" s="1025" t="s">
        <v>1016</v>
      </c>
      <c r="F13" s="1025"/>
      <c r="G13" s="1025"/>
      <c r="H13" s="1025"/>
      <c r="I13" s="1025"/>
      <c r="J13" s="1025"/>
      <c r="K13" s="2600"/>
    </row>
    <row r="14" spans="1:11" ht="72" customHeight="1" thickBot="1" x14ac:dyDescent="0.25">
      <c r="A14" s="455">
        <v>9</v>
      </c>
      <c r="B14" s="2416" t="s">
        <v>31</v>
      </c>
      <c r="C14" s="2416"/>
      <c r="D14" s="2417"/>
      <c r="E14" s="2601" t="s">
        <v>332</v>
      </c>
      <c r="F14" s="2602"/>
      <c r="G14" s="2602"/>
      <c r="H14" s="2602"/>
      <c r="I14" s="2602"/>
      <c r="J14" s="2602"/>
      <c r="K14" s="2603"/>
    </row>
    <row r="15" spans="1:11" ht="15" customHeight="1" thickBot="1" x14ac:dyDescent="0.35">
      <c r="A15" s="2593"/>
      <c r="B15" s="2594"/>
      <c r="C15" s="2594"/>
      <c r="D15" s="2594"/>
      <c r="E15" s="2594"/>
      <c r="F15" s="2594"/>
      <c r="G15" s="2594"/>
      <c r="H15" s="2594"/>
      <c r="I15" s="2594"/>
      <c r="J15" s="2594"/>
      <c r="K15" s="2595"/>
    </row>
    <row r="16" spans="1:11" ht="30" customHeight="1" x14ac:dyDescent="0.3">
      <c r="A16" s="2423" t="s">
        <v>52</v>
      </c>
      <c r="B16" s="2424"/>
      <c r="C16" s="2424"/>
      <c r="D16" s="2424"/>
      <c r="E16" s="2424"/>
      <c r="F16" s="2424"/>
      <c r="G16" s="2424"/>
      <c r="H16" s="2424"/>
      <c r="I16" s="2424"/>
      <c r="J16" s="2424"/>
      <c r="K16" s="2446"/>
    </row>
    <row r="17" spans="1:11" ht="41.25" hidden="1" customHeight="1" x14ac:dyDescent="0.3">
      <c r="A17" s="458">
        <v>6</v>
      </c>
      <c r="B17" s="2591" t="s">
        <v>716</v>
      </c>
      <c r="C17" s="2591"/>
      <c r="D17" s="2456" t="s">
        <v>314</v>
      </c>
      <c r="E17" s="2456"/>
      <c r="F17" s="2456"/>
      <c r="G17" s="2456"/>
      <c r="H17" s="2456"/>
      <c r="I17" s="2456"/>
      <c r="J17" s="2456"/>
      <c r="K17" s="2457"/>
    </row>
    <row r="18" spans="1:11" ht="41.25" customHeight="1" x14ac:dyDescent="0.2">
      <c r="A18" s="456">
        <v>10</v>
      </c>
      <c r="B18" s="2586" t="s">
        <v>18</v>
      </c>
      <c r="C18" s="2586"/>
      <c r="D18" s="2456" t="s">
        <v>178</v>
      </c>
      <c r="E18" s="2456"/>
      <c r="F18" s="2456"/>
      <c r="G18" s="2456"/>
      <c r="H18" s="2456"/>
      <c r="I18" s="2456"/>
      <c r="J18" s="2456"/>
      <c r="K18" s="2457"/>
    </row>
    <row r="19" spans="1:11" ht="40.5" customHeight="1" thickBot="1" x14ac:dyDescent="0.25">
      <c r="A19" s="533">
        <v>11</v>
      </c>
      <c r="B19" s="2592" t="s">
        <v>53</v>
      </c>
      <c r="C19" s="2592"/>
      <c r="D19" s="2465" t="s">
        <v>531</v>
      </c>
      <c r="E19" s="2465"/>
      <c r="F19" s="2465"/>
      <c r="G19" s="2465"/>
      <c r="H19" s="2465"/>
      <c r="I19" s="2465"/>
      <c r="J19" s="2465"/>
      <c r="K19" s="2466"/>
    </row>
    <row r="20" spans="1:11" ht="15" customHeight="1" thickBot="1" x14ac:dyDescent="0.35">
      <c r="A20" s="2447"/>
      <c r="B20" s="2447"/>
      <c r="C20" s="2447"/>
      <c r="D20" s="2447"/>
      <c r="E20" s="2447"/>
      <c r="F20" s="2447"/>
      <c r="G20" s="2447"/>
      <c r="H20" s="2447"/>
      <c r="I20" s="2447"/>
      <c r="J20" s="2447"/>
      <c r="K20" s="2447"/>
    </row>
    <row r="21" spans="1:11" ht="30" customHeight="1" x14ac:dyDescent="0.3">
      <c r="A21" s="531">
        <v>12</v>
      </c>
      <c r="B21" s="2590" t="s">
        <v>43</v>
      </c>
      <c r="C21" s="2590"/>
      <c r="D21" s="2449" t="s">
        <v>92</v>
      </c>
      <c r="E21" s="2449"/>
      <c r="F21" s="2449"/>
      <c r="G21" s="2449"/>
      <c r="H21" s="2449"/>
      <c r="I21" s="2449"/>
      <c r="J21" s="2449"/>
      <c r="K21" s="2450"/>
    </row>
    <row r="22" spans="1:11" ht="30" customHeight="1" x14ac:dyDescent="0.2">
      <c r="A22" s="532">
        <v>13</v>
      </c>
      <c r="B22" s="2586" t="s">
        <v>44</v>
      </c>
      <c r="C22" s="2586"/>
      <c r="D22" s="2476" t="s">
        <v>318</v>
      </c>
      <c r="E22" s="2476"/>
      <c r="F22" s="2476"/>
      <c r="G22" s="2476"/>
      <c r="H22" s="2476"/>
      <c r="I22" s="2476"/>
      <c r="J22" s="2476"/>
      <c r="K22" s="2477"/>
    </row>
    <row r="23" spans="1:11" ht="62.25" customHeight="1" x14ac:dyDescent="0.2">
      <c r="A23" s="532">
        <v>14</v>
      </c>
      <c r="B23" s="2586" t="s">
        <v>2</v>
      </c>
      <c r="C23" s="2586"/>
      <c r="D23" s="2476" t="s">
        <v>317</v>
      </c>
      <c r="E23" s="2476"/>
      <c r="F23" s="2476"/>
      <c r="G23" s="2476"/>
      <c r="H23" s="2476"/>
      <c r="I23" s="2476"/>
      <c r="J23" s="2476"/>
      <c r="K23" s="2477"/>
    </row>
    <row r="24" spans="1:11" ht="29.25" customHeight="1" x14ac:dyDescent="0.2">
      <c r="A24" s="532">
        <v>15</v>
      </c>
      <c r="B24" s="2586" t="s">
        <v>54</v>
      </c>
      <c r="C24" s="2586"/>
      <c r="D24" s="2476" t="s">
        <v>1017</v>
      </c>
      <c r="E24" s="2476"/>
      <c r="F24" s="2476"/>
      <c r="G24" s="2476"/>
      <c r="H24" s="2476"/>
      <c r="I24" s="2476"/>
      <c r="J24" s="2476"/>
      <c r="K24" s="2477"/>
    </row>
    <row r="25" spans="1:11" ht="180" customHeight="1" x14ac:dyDescent="0.2">
      <c r="A25" s="532">
        <v>16</v>
      </c>
      <c r="B25" s="2586" t="s">
        <v>120</v>
      </c>
      <c r="C25" s="2586"/>
      <c r="D25" s="2587" t="s">
        <v>1018</v>
      </c>
      <c r="E25" s="2588"/>
      <c r="F25" s="2588"/>
      <c r="G25" s="2588"/>
      <c r="H25" s="2588"/>
      <c r="I25" s="2588"/>
      <c r="J25" s="2588"/>
      <c r="K25" s="2589"/>
    </row>
    <row r="26" spans="1:11" ht="174.75" customHeight="1" x14ac:dyDescent="0.2">
      <c r="A26" s="532">
        <v>17</v>
      </c>
      <c r="B26" s="2572" t="s">
        <v>133</v>
      </c>
      <c r="C26" s="2573"/>
      <c r="D26" s="2587" t="s">
        <v>1019</v>
      </c>
      <c r="E26" s="2588"/>
      <c r="F26" s="2588"/>
      <c r="G26" s="2588"/>
      <c r="H26" s="2588"/>
      <c r="I26" s="2588"/>
      <c r="J26" s="2588"/>
      <c r="K26" s="2589"/>
    </row>
    <row r="27" spans="1:11" ht="54" customHeight="1" thickBot="1" x14ac:dyDescent="0.25">
      <c r="A27" s="533">
        <v>18</v>
      </c>
      <c r="B27" s="2569" t="s">
        <v>134</v>
      </c>
      <c r="C27" s="2569"/>
      <c r="D27" s="2577" t="s">
        <v>1020</v>
      </c>
      <c r="E27" s="2578"/>
      <c r="F27" s="2578"/>
      <c r="G27" s="2578"/>
      <c r="H27" s="2578"/>
      <c r="I27" s="2578"/>
      <c r="J27" s="2578"/>
      <c r="K27" s="2579"/>
    </row>
    <row r="28" spans="1:11" ht="15.75" customHeight="1" thickBot="1" x14ac:dyDescent="0.25">
      <c r="A28" s="2447"/>
      <c r="B28" s="2447"/>
      <c r="C28" s="2447"/>
      <c r="D28" s="2447"/>
      <c r="E28" s="2447"/>
      <c r="F28" s="2447"/>
      <c r="G28" s="2447"/>
      <c r="H28" s="2447"/>
      <c r="I28" s="2447"/>
      <c r="J28" s="2447"/>
      <c r="K28" s="2447"/>
    </row>
    <row r="29" spans="1:11" ht="30" customHeight="1" x14ac:dyDescent="0.2">
      <c r="A29" s="531">
        <v>19</v>
      </c>
      <c r="B29" s="2580" t="s">
        <v>7</v>
      </c>
      <c r="C29" s="2580"/>
      <c r="D29" s="2581" t="s">
        <v>1021</v>
      </c>
      <c r="E29" s="2581"/>
      <c r="F29" s="2581"/>
      <c r="G29" s="2581"/>
      <c r="H29" s="2581"/>
      <c r="I29" s="2581"/>
      <c r="J29" s="2581"/>
      <c r="K29" s="2582"/>
    </row>
    <row r="30" spans="1:11" ht="186.75" customHeight="1" x14ac:dyDescent="0.2">
      <c r="A30" s="532">
        <v>20</v>
      </c>
      <c r="B30" s="2568" t="s">
        <v>14</v>
      </c>
      <c r="C30" s="2568"/>
      <c r="D30" s="2583" t="s">
        <v>1022</v>
      </c>
      <c r="E30" s="2584"/>
      <c r="F30" s="2584"/>
      <c r="G30" s="2584"/>
      <c r="H30" s="2584"/>
      <c r="I30" s="2584"/>
      <c r="J30" s="2584"/>
      <c r="K30" s="2585"/>
    </row>
    <row r="31" spans="1:11" ht="66.75" customHeight="1" thickBot="1" x14ac:dyDescent="0.25">
      <c r="A31" s="463">
        <v>21</v>
      </c>
      <c r="B31" s="2572" t="s">
        <v>26</v>
      </c>
      <c r="C31" s="2573"/>
      <c r="D31" s="2574" t="s">
        <v>1063</v>
      </c>
      <c r="E31" s="2574"/>
      <c r="F31" s="2574"/>
      <c r="G31" s="2574"/>
      <c r="H31" s="2574"/>
      <c r="I31" s="2574"/>
      <c r="J31" s="2574"/>
      <c r="K31" s="2575"/>
    </row>
    <row r="32" spans="1:11" ht="13.5" thickBot="1" x14ac:dyDescent="0.25">
      <c r="A32" s="2447"/>
      <c r="B32" s="2447"/>
      <c r="C32" s="2447"/>
      <c r="D32" s="2447"/>
      <c r="E32" s="2447"/>
      <c r="F32" s="2447"/>
      <c r="G32" s="2447"/>
      <c r="H32" s="2447"/>
      <c r="I32" s="2447"/>
      <c r="J32" s="2447"/>
      <c r="K32" s="2447"/>
    </row>
    <row r="33" spans="1:15" ht="60" customHeight="1" x14ac:dyDescent="0.2">
      <c r="A33" s="534">
        <v>22</v>
      </c>
      <c r="B33" s="2576" t="s">
        <v>55</v>
      </c>
      <c r="C33" s="2576"/>
      <c r="D33" s="2483" t="s">
        <v>141</v>
      </c>
      <c r="E33" s="2483"/>
      <c r="F33" s="2484" t="s">
        <v>1023</v>
      </c>
      <c r="G33" s="2484"/>
      <c r="H33" s="2485" t="s">
        <v>109</v>
      </c>
      <c r="I33" s="2486"/>
      <c r="J33" s="2484" t="s">
        <v>1024</v>
      </c>
      <c r="K33" s="2488"/>
    </row>
    <row r="34" spans="1:15" ht="60" customHeight="1" thickBot="1" x14ac:dyDescent="0.25">
      <c r="A34" s="533">
        <v>23</v>
      </c>
      <c r="B34" s="2478" t="s">
        <v>121</v>
      </c>
      <c r="C34" s="2479"/>
      <c r="D34" s="2570" t="s">
        <v>404</v>
      </c>
      <c r="E34" s="2570"/>
      <c r="F34" s="2570"/>
      <c r="G34" s="2570"/>
      <c r="H34" s="2570"/>
      <c r="I34" s="2570"/>
      <c r="J34" s="2570"/>
      <c r="K34" s="2571"/>
    </row>
    <row r="35" spans="1:15" ht="15" customHeight="1" thickBot="1" x14ac:dyDescent="0.25">
      <c r="A35" s="2447"/>
      <c r="B35" s="2447"/>
      <c r="C35" s="2447"/>
      <c r="D35" s="2447"/>
      <c r="E35" s="2447"/>
      <c r="F35" s="2447"/>
      <c r="G35" s="2447"/>
      <c r="H35" s="2447"/>
      <c r="I35" s="2447"/>
      <c r="J35" s="2447"/>
      <c r="K35" s="2447"/>
    </row>
    <row r="36" spans="1:15" ht="30" customHeight="1" x14ac:dyDescent="0.2">
      <c r="A36" s="2482" t="s">
        <v>29</v>
      </c>
      <c r="B36" s="2448"/>
      <c r="C36" s="2448"/>
      <c r="D36" s="465">
        <v>2017</v>
      </c>
      <c r="E36" s="465">
        <v>2018</v>
      </c>
      <c r="F36" s="465" t="s">
        <v>310</v>
      </c>
      <c r="G36" s="465" t="s">
        <v>310</v>
      </c>
      <c r="H36" s="465" t="s">
        <v>310</v>
      </c>
      <c r="I36" s="465" t="s">
        <v>310</v>
      </c>
      <c r="J36" s="465" t="s">
        <v>310</v>
      </c>
      <c r="K36" s="466" t="s">
        <v>101</v>
      </c>
    </row>
    <row r="37" spans="1:15" ht="45" customHeight="1" x14ac:dyDescent="0.2">
      <c r="A37" s="532">
        <v>24</v>
      </c>
      <c r="B37" s="2568" t="s">
        <v>28</v>
      </c>
      <c r="C37" s="2568"/>
      <c r="D37" s="537">
        <v>485800</v>
      </c>
      <c r="E37" s="537">
        <f>3916500+300000</f>
        <v>4216500</v>
      </c>
      <c r="F37" s="530" t="s">
        <v>211</v>
      </c>
      <c r="G37" s="530" t="s">
        <v>211</v>
      </c>
      <c r="H37" s="530" t="s">
        <v>211</v>
      </c>
      <c r="I37" s="530" t="s">
        <v>211</v>
      </c>
      <c r="J37" s="530" t="s">
        <v>211</v>
      </c>
      <c r="K37" s="538">
        <f>D37+E37</f>
        <v>4702300</v>
      </c>
    </row>
    <row r="38" spans="1:15" ht="45" customHeight="1" x14ac:dyDescent="0.2">
      <c r="A38" s="532">
        <v>25</v>
      </c>
      <c r="B38" s="2568" t="s">
        <v>27</v>
      </c>
      <c r="C38" s="2568"/>
      <c r="D38" s="537">
        <v>485800</v>
      </c>
      <c r="E38" s="537">
        <f>3916500+300000</f>
        <v>4216500</v>
      </c>
      <c r="F38" s="530" t="s">
        <v>211</v>
      </c>
      <c r="G38" s="530" t="s">
        <v>211</v>
      </c>
      <c r="H38" s="530" t="s">
        <v>211</v>
      </c>
      <c r="I38" s="530" t="s">
        <v>211</v>
      </c>
      <c r="J38" s="530" t="s">
        <v>211</v>
      </c>
      <c r="K38" s="538">
        <f>D38+E38</f>
        <v>4702300</v>
      </c>
      <c r="L38" s="539"/>
      <c r="N38" s="539"/>
    </row>
    <row r="39" spans="1:15" ht="45" customHeight="1" x14ac:dyDescent="0.2">
      <c r="A39" s="532">
        <v>26</v>
      </c>
      <c r="B39" s="2568" t="s">
        <v>22</v>
      </c>
      <c r="C39" s="2568"/>
      <c r="D39" s="537">
        <f>D38-(D38*0.15)</f>
        <v>412930</v>
      </c>
      <c r="E39" s="537">
        <f>E38-(E38*0.15)</f>
        <v>3584025</v>
      </c>
      <c r="F39" s="530" t="s">
        <v>211</v>
      </c>
      <c r="G39" s="530" t="s">
        <v>211</v>
      </c>
      <c r="H39" s="530" t="s">
        <v>211</v>
      </c>
      <c r="I39" s="530" t="s">
        <v>211</v>
      </c>
      <c r="J39" s="530" t="s">
        <v>211</v>
      </c>
      <c r="K39" s="538">
        <f>D39+E39</f>
        <v>3996955</v>
      </c>
      <c r="L39" s="539"/>
    </row>
    <row r="40" spans="1:15" ht="45" customHeight="1" thickBot="1" x14ac:dyDescent="0.25">
      <c r="A40" s="533">
        <v>27</v>
      </c>
      <c r="B40" s="2569" t="s">
        <v>56</v>
      </c>
      <c r="C40" s="2569"/>
      <c r="D40" s="540">
        <v>85</v>
      </c>
      <c r="E40" s="540">
        <v>85</v>
      </c>
      <c r="F40" s="530" t="s">
        <v>211</v>
      </c>
      <c r="G40" s="530" t="s">
        <v>211</v>
      </c>
      <c r="H40" s="530" t="s">
        <v>211</v>
      </c>
      <c r="I40" s="530" t="s">
        <v>211</v>
      </c>
      <c r="J40" s="530" t="s">
        <v>211</v>
      </c>
      <c r="K40" s="541">
        <v>85</v>
      </c>
      <c r="N40" s="535" t="s">
        <v>977</v>
      </c>
    </row>
    <row r="41" spans="1:15" ht="13.5" thickBot="1" x14ac:dyDescent="0.25">
      <c r="A41" s="2496"/>
      <c r="B41" s="2496"/>
      <c r="C41" s="2496"/>
      <c r="D41" s="2496"/>
      <c r="E41" s="2496"/>
      <c r="F41" s="2496"/>
      <c r="G41" s="2496"/>
      <c r="H41" s="2496"/>
      <c r="I41" s="2496"/>
      <c r="J41" s="2496"/>
      <c r="K41" s="2496"/>
    </row>
    <row r="42" spans="1:15" ht="30" customHeight="1" x14ac:dyDescent="0.2">
      <c r="A42" s="2497">
        <v>28</v>
      </c>
      <c r="B42" s="2448" t="s">
        <v>57</v>
      </c>
      <c r="C42" s="2448"/>
      <c r="D42" s="2448"/>
      <c r="E42" s="2448"/>
      <c r="F42" s="2448"/>
      <c r="G42" s="2448"/>
      <c r="H42" s="2448"/>
      <c r="I42" s="2448"/>
      <c r="J42" s="2448"/>
      <c r="K42" s="2500"/>
    </row>
    <row r="43" spans="1:15" ht="30" customHeight="1" x14ac:dyDescent="0.2">
      <c r="A43" s="2498"/>
      <c r="B43" s="2501" t="s">
        <v>8</v>
      </c>
      <c r="C43" s="2501"/>
      <c r="D43" s="2501" t="s">
        <v>58</v>
      </c>
      <c r="E43" s="2501"/>
      <c r="F43" s="2501"/>
      <c r="G43" s="2501"/>
      <c r="H43" s="2501"/>
      <c r="I43" s="2501"/>
      <c r="J43" s="2501" t="s">
        <v>59</v>
      </c>
      <c r="K43" s="2502"/>
    </row>
    <row r="44" spans="1:15" ht="40.5" customHeight="1" x14ac:dyDescent="0.2">
      <c r="A44" s="2498"/>
      <c r="B44" s="2491" t="s">
        <v>1025</v>
      </c>
      <c r="C44" s="2492"/>
      <c r="D44" s="2557" t="s">
        <v>1026</v>
      </c>
      <c r="E44" s="2557"/>
      <c r="F44" s="2557"/>
      <c r="G44" s="2557"/>
      <c r="H44" s="2557"/>
      <c r="I44" s="2557"/>
      <c r="J44" s="1026">
        <v>350000</v>
      </c>
      <c r="K44" s="2561"/>
      <c r="M44" s="539"/>
    </row>
    <row r="45" spans="1:15" ht="42" customHeight="1" x14ac:dyDescent="0.2">
      <c r="A45" s="2498"/>
      <c r="B45" s="2565" t="s">
        <v>1027</v>
      </c>
      <c r="C45" s="2565"/>
      <c r="D45" s="2557" t="s">
        <v>1026</v>
      </c>
      <c r="E45" s="2557"/>
      <c r="F45" s="2557"/>
      <c r="G45" s="2557"/>
      <c r="H45" s="2557"/>
      <c r="I45" s="2557"/>
      <c r="J45" s="1026">
        <v>66500</v>
      </c>
      <c r="K45" s="2561"/>
    </row>
    <row r="46" spans="1:15" ht="66" customHeight="1" x14ac:dyDescent="0.2">
      <c r="A46" s="2498"/>
      <c r="B46" s="2491" t="s">
        <v>1028</v>
      </c>
      <c r="C46" s="2492"/>
      <c r="D46" s="2557" t="s">
        <v>1029</v>
      </c>
      <c r="E46" s="2557"/>
      <c r="F46" s="2557"/>
      <c r="G46" s="2557"/>
      <c r="H46" s="2557"/>
      <c r="I46" s="2557"/>
      <c r="J46" s="2566">
        <v>3800000</v>
      </c>
      <c r="K46" s="2567"/>
      <c r="M46" s="539"/>
      <c r="O46" s="539"/>
    </row>
    <row r="47" spans="1:15" ht="56.25" customHeight="1" thickBot="1" x14ac:dyDescent="0.25">
      <c r="A47" s="2498"/>
      <c r="B47" s="2491" t="s">
        <v>1030</v>
      </c>
      <c r="C47" s="2492"/>
      <c r="D47" s="2557" t="s">
        <v>1031</v>
      </c>
      <c r="E47" s="2557"/>
      <c r="F47" s="2557"/>
      <c r="G47" s="2557"/>
      <c r="H47" s="2557"/>
      <c r="I47" s="2557"/>
      <c r="J47" s="1026">
        <v>485800</v>
      </c>
      <c r="K47" s="2561"/>
      <c r="M47" s="539"/>
    </row>
    <row r="48" spans="1:15" ht="15" customHeight="1" thickBot="1" x14ac:dyDescent="0.25">
      <c r="A48" s="2447"/>
      <c r="B48" s="2447"/>
      <c r="C48" s="2447"/>
      <c r="D48" s="2447"/>
      <c r="E48" s="2447"/>
      <c r="F48" s="2447"/>
      <c r="G48" s="2447"/>
      <c r="H48" s="2447"/>
      <c r="I48" s="2447"/>
      <c r="J48" s="2447"/>
      <c r="K48" s="2447"/>
    </row>
    <row r="49" spans="1:11" ht="30" customHeight="1" x14ac:dyDescent="0.2">
      <c r="A49" s="2497">
        <v>29</v>
      </c>
      <c r="B49" s="2563" t="s">
        <v>106</v>
      </c>
      <c r="C49" s="2563"/>
      <c r="D49" s="2563"/>
      <c r="E49" s="2563"/>
      <c r="F49" s="2563"/>
      <c r="G49" s="2563"/>
      <c r="H49" s="2563"/>
      <c r="I49" s="2563"/>
      <c r="J49" s="2563"/>
      <c r="K49" s="2564"/>
    </row>
    <row r="50" spans="1:11" ht="42.75" customHeight="1" x14ac:dyDescent="0.2">
      <c r="A50" s="2498"/>
      <c r="B50" s="2501" t="s">
        <v>102</v>
      </c>
      <c r="C50" s="2501"/>
      <c r="D50" s="2501" t="s">
        <v>60</v>
      </c>
      <c r="E50" s="2501"/>
      <c r="F50" s="2501" t="s">
        <v>24</v>
      </c>
      <c r="G50" s="2501"/>
      <c r="H50" s="2501" t="s">
        <v>130</v>
      </c>
      <c r="I50" s="2501"/>
      <c r="J50" s="2501" t="s">
        <v>104</v>
      </c>
      <c r="K50" s="2502"/>
    </row>
    <row r="51" spans="1:11" ht="102" customHeight="1" x14ac:dyDescent="0.2">
      <c r="A51" s="2498"/>
      <c r="B51" s="2557" t="s">
        <v>1032</v>
      </c>
      <c r="C51" s="2557"/>
      <c r="D51" s="2342" t="s">
        <v>185</v>
      </c>
      <c r="E51" s="2343"/>
      <c r="F51" s="2344" t="s">
        <v>186</v>
      </c>
      <c r="G51" s="2345"/>
      <c r="H51" s="2558">
        <v>1</v>
      </c>
      <c r="I51" s="2558"/>
      <c r="J51" s="2559">
        <v>79</v>
      </c>
      <c r="K51" s="2560"/>
    </row>
    <row r="52" spans="1:11" ht="30" customHeight="1" x14ac:dyDescent="0.2">
      <c r="A52" s="2498"/>
      <c r="B52" s="2557" t="s">
        <v>184</v>
      </c>
      <c r="C52" s="2557"/>
      <c r="D52" s="2342" t="s">
        <v>185</v>
      </c>
      <c r="E52" s="2343"/>
      <c r="F52" s="2344" t="s">
        <v>186</v>
      </c>
      <c r="G52" s="2345"/>
      <c r="H52" s="2558">
        <v>1</v>
      </c>
      <c r="I52" s="2558"/>
      <c r="J52" s="2559">
        <v>79</v>
      </c>
      <c r="K52" s="2560"/>
    </row>
    <row r="53" spans="1:11" ht="30" customHeight="1" x14ac:dyDescent="0.2">
      <c r="A53" s="2562"/>
      <c r="B53" s="1015" t="s">
        <v>194</v>
      </c>
      <c r="C53" s="1016"/>
      <c r="D53" s="2342" t="s">
        <v>185</v>
      </c>
      <c r="E53" s="2343"/>
      <c r="F53" s="2344" t="s">
        <v>187</v>
      </c>
      <c r="G53" s="2345"/>
      <c r="H53" s="2552">
        <v>4216500</v>
      </c>
      <c r="I53" s="2555"/>
      <c r="J53" s="2553">
        <v>358000000</v>
      </c>
      <c r="K53" s="2556"/>
    </row>
    <row r="54" spans="1:11" ht="30" customHeight="1" x14ac:dyDescent="0.2">
      <c r="A54" s="2562"/>
      <c r="B54" s="1015" t="s">
        <v>188</v>
      </c>
      <c r="C54" s="1016"/>
      <c r="D54" s="2354" t="s">
        <v>185</v>
      </c>
      <c r="E54" s="2355"/>
      <c r="F54" s="2354" t="s">
        <v>186</v>
      </c>
      <c r="G54" s="2355"/>
      <c r="H54" s="2547">
        <v>0</v>
      </c>
      <c r="I54" s="2548"/>
      <c r="J54" s="2547">
        <v>20</v>
      </c>
      <c r="K54" s="2548"/>
    </row>
    <row r="55" spans="1:11" ht="30" customHeight="1" x14ac:dyDescent="0.2">
      <c r="A55" s="2562"/>
      <c r="B55" s="1015" t="s">
        <v>189</v>
      </c>
      <c r="C55" s="1016"/>
      <c r="D55" s="2354" t="s">
        <v>185</v>
      </c>
      <c r="E55" s="2355"/>
      <c r="F55" s="2354" t="s">
        <v>186</v>
      </c>
      <c r="G55" s="2355"/>
      <c r="H55" s="2547">
        <v>0</v>
      </c>
      <c r="I55" s="2548"/>
      <c r="J55" s="2547">
        <v>34</v>
      </c>
      <c r="K55" s="2548"/>
    </row>
    <row r="56" spans="1:11" ht="30" customHeight="1" x14ac:dyDescent="0.2">
      <c r="A56" s="2562"/>
      <c r="B56" s="1015" t="s">
        <v>181</v>
      </c>
      <c r="C56" s="1016"/>
      <c r="D56" s="2342" t="s">
        <v>182</v>
      </c>
      <c r="E56" s="2343"/>
      <c r="F56" s="2344" t="s">
        <v>183</v>
      </c>
      <c r="G56" s="2345"/>
      <c r="H56" s="2552">
        <v>31767</v>
      </c>
      <c r="I56" s="2443"/>
      <c r="J56" s="2553">
        <v>1090529</v>
      </c>
      <c r="K56" s="2554"/>
    </row>
    <row r="57" spans="1:11" ht="36.75" customHeight="1" x14ac:dyDescent="0.2">
      <c r="A57" s="2562"/>
      <c r="B57" s="1015" t="s">
        <v>190</v>
      </c>
      <c r="C57" s="1016"/>
      <c r="D57" s="1001" t="s">
        <v>182</v>
      </c>
      <c r="E57" s="1002"/>
      <c r="F57" s="1001" t="s">
        <v>191</v>
      </c>
      <c r="G57" s="1002"/>
      <c r="H57" s="2547" t="s">
        <v>211</v>
      </c>
      <c r="I57" s="2548"/>
      <c r="J57" s="2547" t="s">
        <v>211</v>
      </c>
      <c r="K57" s="2548"/>
    </row>
    <row r="58" spans="1:11" ht="30" customHeight="1" x14ac:dyDescent="0.2">
      <c r="A58" s="2562"/>
      <c r="B58" s="1015" t="s">
        <v>192</v>
      </c>
      <c r="C58" s="1016"/>
      <c r="D58" s="1001" t="s">
        <v>182</v>
      </c>
      <c r="E58" s="1002"/>
      <c r="F58" s="1001" t="s">
        <v>191</v>
      </c>
      <c r="G58" s="1002"/>
      <c r="H58" s="2547">
        <v>7</v>
      </c>
      <c r="I58" s="2548"/>
      <c r="J58" s="2547" t="s">
        <v>211</v>
      </c>
      <c r="K58" s="2548"/>
    </row>
    <row r="59" spans="1:11" ht="42.75" customHeight="1" thickBot="1" x14ac:dyDescent="0.25">
      <c r="A59" s="2499"/>
      <c r="B59" s="2549" t="s">
        <v>193</v>
      </c>
      <c r="C59" s="2549"/>
      <c r="D59" s="2342" t="s">
        <v>185</v>
      </c>
      <c r="E59" s="2343"/>
      <c r="F59" s="2344" t="s">
        <v>186</v>
      </c>
      <c r="G59" s="2345"/>
      <c r="H59" s="2550" t="s">
        <v>211</v>
      </c>
      <c r="I59" s="2551"/>
      <c r="J59" s="2550" t="s">
        <v>211</v>
      </c>
      <c r="K59" s="2551"/>
    </row>
    <row r="60" spans="1:11" ht="15" customHeight="1" thickBot="1" x14ac:dyDescent="0.25">
      <c r="A60" s="2544"/>
      <c r="B60" s="2544"/>
      <c r="C60" s="2544"/>
      <c r="D60" s="2544"/>
      <c r="E60" s="2544"/>
      <c r="F60" s="2544"/>
      <c r="G60" s="2544"/>
      <c r="H60" s="2544"/>
      <c r="I60" s="2544"/>
      <c r="J60" s="2544"/>
      <c r="K60" s="2544"/>
    </row>
    <row r="61" spans="1:11" ht="30" customHeight="1" thickBot="1" x14ac:dyDescent="0.25">
      <c r="A61" s="468">
        <v>30</v>
      </c>
      <c r="B61" s="2514" t="s">
        <v>15</v>
      </c>
      <c r="C61" s="2514"/>
      <c r="D61" s="2545" t="s">
        <v>132</v>
      </c>
      <c r="E61" s="2545"/>
      <c r="F61" s="2545"/>
      <c r="G61" s="2545"/>
      <c r="H61" s="2545"/>
      <c r="I61" s="2545"/>
      <c r="J61" s="2545"/>
      <c r="K61" s="2546"/>
    </row>
    <row r="89" spans="1:1" x14ac:dyDescent="0.2">
      <c r="A89" s="542" t="s">
        <v>504</v>
      </c>
    </row>
    <row r="90" spans="1:1" x14ac:dyDescent="0.2">
      <c r="A90" s="542" t="s">
        <v>116</v>
      </c>
    </row>
    <row r="91" spans="1:1" x14ac:dyDescent="0.2">
      <c r="A91" s="542" t="s">
        <v>505</v>
      </c>
    </row>
    <row r="92" spans="1:1" x14ac:dyDescent="0.2">
      <c r="A92" s="542" t="s">
        <v>506</v>
      </c>
    </row>
    <row r="93" spans="1:1" x14ac:dyDescent="0.2">
      <c r="A93" s="542" t="s">
        <v>507</v>
      </c>
    </row>
    <row r="94" spans="1:1" x14ac:dyDescent="0.2">
      <c r="A94" s="542" t="s">
        <v>508</v>
      </c>
    </row>
    <row r="95" spans="1:1" x14ac:dyDescent="0.2">
      <c r="A95" s="542" t="s">
        <v>509</v>
      </c>
    </row>
    <row r="96" spans="1:1" x14ac:dyDescent="0.2">
      <c r="A96" s="542" t="s">
        <v>510</v>
      </c>
    </row>
    <row r="97" spans="1:1" x14ac:dyDescent="0.2">
      <c r="A97" s="542" t="s">
        <v>511</v>
      </c>
    </row>
    <row r="98" spans="1:1" x14ac:dyDescent="0.2">
      <c r="A98" s="542" t="s">
        <v>512</v>
      </c>
    </row>
    <row r="99" spans="1:1" x14ac:dyDescent="0.2">
      <c r="A99" s="542" t="s">
        <v>513</v>
      </c>
    </row>
    <row r="100" spans="1:1" x14ac:dyDescent="0.2">
      <c r="A100" s="542" t="s">
        <v>514</v>
      </c>
    </row>
    <row r="101" spans="1:1" x14ac:dyDescent="0.2">
      <c r="A101" s="542" t="s">
        <v>515</v>
      </c>
    </row>
    <row r="102" spans="1:1" x14ac:dyDescent="0.2">
      <c r="A102" s="542" t="s">
        <v>516</v>
      </c>
    </row>
    <row r="103" spans="1:1" x14ac:dyDescent="0.2">
      <c r="A103" s="542" t="s">
        <v>517</v>
      </c>
    </row>
    <row r="104" spans="1:1" x14ac:dyDescent="0.2">
      <c r="A104" s="542" t="s">
        <v>518</v>
      </c>
    </row>
    <row r="105" spans="1:1" x14ac:dyDescent="0.2">
      <c r="A105" s="542" t="s">
        <v>519</v>
      </c>
    </row>
    <row r="106" spans="1:1" x14ac:dyDescent="0.2">
      <c r="A106" s="542" t="s">
        <v>520</v>
      </c>
    </row>
    <row r="107" spans="1:1" ht="15" x14ac:dyDescent="0.25">
      <c r="A107"/>
    </row>
    <row r="108" spans="1:1" ht="15" x14ac:dyDescent="0.25">
      <c r="A108"/>
    </row>
    <row r="109" spans="1:1" x14ac:dyDescent="0.2">
      <c r="A109" s="258" t="s">
        <v>178</v>
      </c>
    </row>
    <row r="110" spans="1:1" x14ac:dyDescent="0.2">
      <c r="A110" s="258" t="s">
        <v>521</v>
      </c>
    </row>
    <row r="111" spans="1:1" x14ac:dyDescent="0.2">
      <c r="A111" s="258" t="s">
        <v>522</v>
      </c>
    </row>
    <row r="112" spans="1:1" x14ac:dyDescent="0.2">
      <c r="A112" s="258" t="s">
        <v>523</v>
      </c>
    </row>
    <row r="113" spans="1:1" ht="15" x14ac:dyDescent="0.25">
      <c r="A113"/>
    </row>
    <row r="114" spans="1:1" ht="15" x14ac:dyDescent="0.25">
      <c r="A114"/>
    </row>
    <row r="115" spans="1:1" x14ac:dyDescent="0.2">
      <c r="A115" s="542" t="s">
        <v>524</v>
      </c>
    </row>
    <row r="116" spans="1:1" x14ac:dyDescent="0.2">
      <c r="A116" s="542" t="s">
        <v>525</v>
      </c>
    </row>
    <row r="117" spans="1:1" x14ac:dyDescent="0.2">
      <c r="A117" s="542" t="s">
        <v>526</v>
      </c>
    </row>
    <row r="118" spans="1:1" x14ac:dyDescent="0.2">
      <c r="A118" s="542" t="s">
        <v>527</v>
      </c>
    </row>
    <row r="119" spans="1:1" x14ac:dyDescent="0.2">
      <c r="A119" s="542" t="s">
        <v>528</v>
      </c>
    </row>
    <row r="120" spans="1:1" x14ac:dyDescent="0.2">
      <c r="A120" s="542" t="s">
        <v>493</v>
      </c>
    </row>
    <row r="121" spans="1:1" x14ac:dyDescent="0.2">
      <c r="A121" s="542" t="s">
        <v>529</v>
      </c>
    </row>
    <row r="122" spans="1:1" x14ac:dyDescent="0.2">
      <c r="A122" s="542" t="s">
        <v>530</v>
      </c>
    </row>
    <row r="123" spans="1:1" x14ac:dyDescent="0.2">
      <c r="A123" s="542" t="s">
        <v>531</v>
      </c>
    </row>
    <row r="124" spans="1:1" x14ac:dyDescent="0.2">
      <c r="A124" s="542" t="s">
        <v>319</v>
      </c>
    </row>
    <row r="125" spans="1:1" x14ac:dyDescent="0.2">
      <c r="A125" s="542" t="s">
        <v>532</v>
      </c>
    </row>
    <row r="126" spans="1:1" x14ac:dyDescent="0.2">
      <c r="A126" s="542" t="s">
        <v>533</v>
      </c>
    </row>
    <row r="127" spans="1:1" x14ac:dyDescent="0.2">
      <c r="A127" s="542" t="s">
        <v>534</v>
      </c>
    </row>
    <row r="128" spans="1:1" x14ac:dyDescent="0.2">
      <c r="A128" s="542" t="s">
        <v>535</v>
      </c>
    </row>
    <row r="129" spans="1:1" x14ac:dyDescent="0.2">
      <c r="A129" s="542" t="s">
        <v>536</v>
      </c>
    </row>
    <row r="130" spans="1:1" x14ac:dyDescent="0.2">
      <c r="A130" s="542" t="s">
        <v>537</v>
      </c>
    </row>
    <row r="131" spans="1:1" x14ac:dyDescent="0.2">
      <c r="A131" s="542" t="s">
        <v>538</v>
      </c>
    </row>
    <row r="132" spans="1:1" x14ac:dyDescent="0.2">
      <c r="A132" s="542" t="s">
        <v>539</v>
      </c>
    </row>
    <row r="133" spans="1:1" x14ac:dyDescent="0.2">
      <c r="A133" s="542" t="s">
        <v>540</v>
      </c>
    </row>
    <row r="134" spans="1:1" x14ac:dyDescent="0.2">
      <c r="A134" s="542" t="s">
        <v>541</v>
      </c>
    </row>
    <row r="135" spans="1:1" x14ac:dyDescent="0.2">
      <c r="A135" s="542" t="s">
        <v>542</v>
      </c>
    </row>
    <row r="136" spans="1:1" x14ac:dyDescent="0.2">
      <c r="A136" s="542" t="s">
        <v>543</v>
      </c>
    </row>
    <row r="137" spans="1:1" x14ac:dyDescent="0.2">
      <c r="A137" s="542" t="s">
        <v>544</v>
      </c>
    </row>
    <row r="138" spans="1:1" x14ac:dyDescent="0.2">
      <c r="A138" s="542" t="s">
        <v>545</v>
      </c>
    </row>
    <row r="139" spans="1:1" x14ac:dyDescent="0.2">
      <c r="A139" s="542" t="s">
        <v>546</v>
      </c>
    </row>
    <row r="140" spans="1:1" x14ac:dyDescent="0.2">
      <c r="A140" s="542" t="s">
        <v>547</v>
      </c>
    </row>
    <row r="141" spans="1:1" x14ac:dyDescent="0.2">
      <c r="A141" s="542" t="s">
        <v>548</v>
      </c>
    </row>
    <row r="142" spans="1:1" x14ac:dyDescent="0.2">
      <c r="A142" s="542" t="s">
        <v>549</v>
      </c>
    </row>
    <row r="143" spans="1:1" x14ac:dyDescent="0.2">
      <c r="A143" s="542" t="s">
        <v>550</v>
      </c>
    </row>
    <row r="144" spans="1:1" x14ac:dyDescent="0.2">
      <c r="A144" s="542" t="s">
        <v>551</v>
      </c>
    </row>
    <row r="145" spans="1:1" x14ac:dyDescent="0.2">
      <c r="A145" s="542" t="s">
        <v>552</v>
      </c>
    </row>
    <row r="146" spans="1:1" x14ac:dyDescent="0.2">
      <c r="A146" s="542" t="s">
        <v>553</v>
      </c>
    </row>
    <row r="147" spans="1:1" x14ac:dyDescent="0.2">
      <c r="A147" s="542" t="s">
        <v>554</v>
      </c>
    </row>
    <row r="148" spans="1:1" x14ac:dyDescent="0.2">
      <c r="A148" s="542" t="s">
        <v>555</v>
      </c>
    </row>
    <row r="149" spans="1:1" x14ac:dyDescent="0.2">
      <c r="A149" s="542" t="s">
        <v>556</v>
      </c>
    </row>
    <row r="150" spans="1:1" x14ac:dyDescent="0.2">
      <c r="A150" s="542" t="s">
        <v>557</v>
      </c>
    </row>
    <row r="151" spans="1:1" x14ac:dyDescent="0.2">
      <c r="A151" s="542" t="s">
        <v>558</v>
      </c>
    </row>
    <row r="152" spans="1:1" ht="15" x14ac:dyDescent="0.25">
      <c r="A152"/>
    </row>
    <row r="153" spans="1:1" ht="15" x14ac:dyDescent="0.25">
      <c r="A153"/>
    </row>
    <row r="154" spans="1:1" x14ac:dyDescent="0.2">
      <c r="A154" s="543" t="s">
        <v>92</v>
      </c>
    </row>
    <row r="155" spans="1:1" x14ac:dyDescent="0.2">
      <c r="A155" s="543" t="s">
        <v>93</v>
      </c>
    </row>
    <row r="156" spans="1:1" ht="15" x14ac:dyDescent="0.25">
      <c r="A156"/>
    </row>
    <row r="157" spans="1:1" ht="15" x14ac:dyDescent="0.25">
      <c r="A157"/>
    </row>
    <row r="158" spans="1:1" x14ac:dyDescent="0.2">
      <c r="A158" s="543" t="s">
        <v>559</v>
      </c>
    </row>
    <row r="159" spans="1:1" x14ac:dyDescent="0.2">
      <c r="A159" s="543" t="s">
        <v>560</v>
      </c>
    </row>
    <row r="160" spans="1:1" x14ac:dyDescent="0.2">
      <c r="A160" s="543" t="s">
        <v>318</v>
      </c>
    </row>
    <row r="161" spans="1:1" x14ac:dyDescent="0.2">
      <c r="A161" s="543" t="s">
        <v>561</v>
      </c>
    </row>
    <row r="162" spans="1:1" ht="15" x14ac:dyDescent="0.25">
      <c r="A162"/>
    </row>
    <row r="163" spans="1:1" ht="15" x14ac:dyDescent="0.25">
      <c r="A163"/>
    </row>
    <row r="164" spans="1:1" x14ac:dyDescent="0.2">
      <c r="A164" s="543" t="s">
        <v>562</v>
      </c>
    </row>
    <row r="165" spans="1:1" x14ac:dyDescent="0.2">
      <c r="A165" s="543" t="s">
        <v>563</v>
      </c>
    </row>
    <row r="166" spans="1:1" x14ac:dyDescent="0.2">
      <c r="A166" s="543" t="s">
        <v>317</v>
      </c>
    </row>
    <row r="167" spans="1:1" x14ac:dyDescent="0.2">
      <c r="A167" s="543" t="s">
        <v>564</v>
      </c>
    </row>
    <row r="168" spans="1:1" x14ac:dyDescent="0.2">
      <c r="A168" s="543" t="s">
        <v>565</v>
      </c>
    </row>
    <row r="169" spans="1:1" x14ac:dyDescent="0.2">
      <c r="A169" s="543" t="s">
        <v>566</v>
      </c>
    </row>
  </sheetData>
  <mergeCells count="145">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J44:K44"/>
    <mergeCell ref="B45:C45"/>
    <mergeCell ref="D45:I45"/>
    <mergeCell ref="J45:K45"/>
    <mergeCell ref="B46:C46"/>
    <mergeCell ref="D46:I46"/>
    <mergeCell ref="J46:K46"/>
    <mergeCell ref="B39:C39"/>
    <mergeCell ref="B40:C40"/>
    <mergeCell ref="A41:K41"/>
    <mergeCell ref="A42:A47"/>
    <mergeCell ref="B42:K42"/>
    <mergeCell ref="B43:C43"/>
    <mergeCell ref="D43:I43"/>
    <mergeCell ref="J43:K43"/>
    <mergeCell ref="B44:C44"/>
    <mergeCell ref="D44:I44"/>
    <mergeCell ref="J50:K50"/>
    <mergeCell ref="B51:C51"/>
    <mergeCell ref="D51:E51"/>
    <mergeCell ref="F51:G51"/>
    <mergeCell ref="H51:I51"/>
    <mergeCell ref="J51:K51"/>
    <mergeCell ref="B47:C47"/>
    <mergeCell ref="D47:I47"/>
    <mergeCell ref="J47:K47"/>
    <mergeCell ref="A48:K48"/>
    <mergeCell ref="A49:A59"/>
    <mergeCell ref="B49:K49"/>
    <mergeCell ref="B50:C50"/>
    <mergeCell ref="D50:E50"/>
    <mergeCell ref="F50:G50"/>
    <mergeCell ref="H50:I50"/>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A60:K60"/>
    <mergeCell ref="B61:C61"/>
    <mergeCell ref="D61:K61"/>
    <mergeCell ref="B58:C58"/>
    <mergeCell ref="D58:E58"/>
    <mergeCell ref="F58:G58"/>
    <mergeCell ref="H58:I58"/>
    <mergeCell ref="J58:K58"/>
    <mergeCell ref="B59:C59"/>
    <mergeCell ref="D59:E59"/>
    <mergeCell ref="F59:G59"/>
    <mergeCell ref="H59:I59"/>
    <mergeCell ref="J59:K59"/>
  </mergeCells>
  <conditionalFormatting sqref="F33:G33 J33:K33 D30 D22:D26">
    <cfRule type="containsText" dxfId="2" priority="1" stopIfTrue="1" operator="containsText" text="wybierz">
      <formula>NOT(ISERROR(SEARCH("wybierz",D22)))</formula>
    </cfRule>
  </conditionalFormatting>
  <dataValidations count="7">
    <dataValidation type="list" allowBlank="1" showInputMessage="1" showErrorMessage="1" sqref="D18:K18 IZ18:JG18 SV18:TC18 ACR18:ACY18 AMN18:AMU18 AWJ18:AWQ18 BGF18:BGM18 BQB18:BQI18 BZX18:CAE18 CJT18:CKA18 CTP18:CTW18 DDL18:DDS18 DNH18:DNO18 DXD18:DXK18 EGZ18:EHG18 EQV18:ERC18 FAR18:FAY18 FKN18:FKU18 FUJ18:FUQ18 GEF18:GEM18 GOB18:GOI18 GXX18:GYE18 HHT18:HIA18 HRP18:HRW18 IBL18:IBS18 ILH18:ILO18 IVD18:IVK18 JEZ18:JFG18 JOV18:JPC18 JYR18:JYY18 KIN18:KIU18 KSJ18:KSQ18 LCF18:LCM18 LMB18:LMI18 LVX18:LWE18 MFT18:MGA18 MPP18:MPW18 MZL18:MZS18 NJH18:NJO18 NTD18:NTK18 OCZ18:ODG18 OMV18:ONC18 OWR18:OWY18 PGN18:PGU18 PQJ18:PQQ18 QAF18:QAM18 QKB18:QKI18 QTX18:QUE18 RDT18:REA18 RNP18:RNW18 RXL18:RXS18 SHH18:SHO18 SRD18:SRK18 TAZ18:TBG18 TKV18:TLC18 TUR18:TUY18 UEN18:UEU18 UOJ18:UOQ18 UYF18:UYM18 VIB18:VII18 VRX18:VSE18 WBT18:WCA18 WLP18:WLW18 WVL18:WVS18 D65554:K65554 IZ65554:JG65554 SV65554:TC65554 ACR65554:ACY65554 AMN65554:AMU65554 AWJ65554:AWQ65554 BGF65554:BGM65554 BQB65554:BQI65554 BZX65554:CAE65554 CJT65554:CKA65554 CTP65554:CTW65554 DDL65554:DDS65554 DNH65554:DNO65554 DXD65554:DXK65554 EGZ65554:EHG65554 EQV65554:ERC65554 FAR65554:FAY65554 FKN65554:FKU65554 FUJ65554:FUQ65554 GEF65554:GEM65554 GOB65554:GOI65554 GXX65554:GYE65554 HHT65554:HIA65554 HRP65554:HRW65554 IBL65554:IBS65554 ILH65554:ILO65554 IVD65554:IVK65554 JEZ65554:JFG65554 JOV65554:JPC65554 JYR65554:JYY65554 KIN65554:KIU65554 KSJ65554:KSQ65554 LCF65554:LCM65554 LMB65554:LMI65554 LVX65554:LWE65554 MFT65554:MGA65554 MPP65554:MPW65554 MZL65554:MZS65554 NJH65554:NJO65554 NTD65554:NTK65554 OCZ65554:ODG65554 OMV65554:ONC65554 OWR65554:OWY65554 PGN65554:PGU65554 PQJ65554:PQQ65554 QAF65554:QAM65554 QKB65554:QKI65554 QTX65554:QUE65554 RDT65554:REA65554 RNP65554:RNW65554 RXL65554:RXS65554 SHH65554:SHO65554 SRD65554:SRK65554 TAZ65554:TBG65554 TKV65554:TLC65554 TUR65554:TUY65554 UEN65554:UEU65554 UOJ65554:UOQ65554 UYF65554:UYM65554 VIB65554:VII65554 VRX65554:VSE65554 WBT65554:WCA65554 WLP65554:WLW65554 WVL65554:WVS65554 D131090:K131090 IZ131090:JG131090 SV131090:TC131090 ACR131090:ACY131090 AMN131090:AMU131090 AWJ131090:AWQ131090 BGF131090:BGM131090 BQB131090:BQI131090 BZX131090:CAE131090 CJT131090:CKA131090 CTP131090:CTW131090 DDL131090:DDS131090 DNH131090:DNO131090 DXD131090:DXK131090 EGZ131090:EHG131090 EQV131090:ERC131090 FAR131090:FAY131090 FKN131090:FKU131090 FUJ131090:FUQ131090 GEF131090:GEM131090 GOB131090:GOI131090 GXX131090:GYE131090 HHT131090:HIA131090 HRP131090:HRW131090 IBL131090:IBS131090 ILH131090:ILO131090 IVD131090:IVK131090 JEZ131090:JFG131090 JOV131090:JPC131090 JYR131090:JYY131090 KIN131090:KIU131090 KSJ131090:KSQ131090 LCF131090:LCM131090 LMB131090:LMI131090 LVX131090:LWE131090 MFT131090:MGA131090 MPP131090:MPW131090 MZL131090:MZS131090 NJH131090:NJO131090 NTD131090:NTK131090 OCZ131090:ODG131090 OMV131090:ONC131090 OWR131090:OWY131090 PGN131090:PGU131090 PQJ131090:PQQ131090 QAF131090:QAM131090 QKB131090:QKI131090 QTX131090:QUE131090 RDT131090:REA131090 RNP131090:RNW131090 RXL131090:RXS131090 SHH131090:SHO131090 SRD131090:SRK131090 TAZ131090:TBG131090 TKV131090:TLC131090 TUR131090:TUY131090 UEN131090:UEU131090 UOJ131090:UOQ131090 UYF131090:UYM131090 VIB131090:VII131090 VRX131090:VSE131090 WBT131090:WCA131090 WLP131090:WLW131090 WVL131090:WVS131090 D196626:K196626 IZ196626:JG196626 SV196626:TC196626 ACR196626:ACY196626 AMN196626:AMU196626 AWJ196626:AWQ196626 BGF196626:BGM196626 BQB196626:BQI196626 BZX196626:CAE196626 CJT196626:CKA196626 CTP196626:CTW196626 DDL196626:DDS196626 DNH196626:DNO196626 DXD196626:DXK196626 EGZ196626:EHG196626 EQV196626:ERC196626 FAR196626:FAY196626 FKN196626:FKU196626 FUJ196626:FUQ196626 GEF196626:GEM196626 GOB196626:GOI196626 GXX196626:GYE196626 HHT196626:HIA196626 HRP196626:HRW196626 IBL196626:IBS196626 ILH196626:ILO196626 IVD196626:IVK196626 JEZ196626:JFG196626 JOV196626:JPC196626 JYR196626:JYY196626 KIN196626:KIU196626 KSJ196626:KSQ196626 LCF196626:LCM196626 LMB196626:LMI196626 LVX196626:LWE196626 MFT196626:MGA196626 MPP196626:MPW196626 MZL196626:MZS196626 NJH196626:NJO196626 NTD196626:NTK196626 OCZ196626:ODG196626 OMV196626:ONC196626 OWR196626:OWY196626 PGN196626:PGU196626 PQJ196626:PQQ196626 QAF196626:QAM196626 QKB196626:QKI196626 QTX196626:QUE196626 RDT196626:REA196626 RNP196626:RNW196626 RXL196626:RXS196626 SHH196626:SHO196626 SRD196626:SRK196626 TAZ196626:TBG196626 TKV196626:TLC196626 TUR196626:TUY196626 UEN196626:UEU196626 UOJ196626:UOQ196626 UYF196626:UYM196626 VIB196626:VII196626 VRX196626:VSE196626 WBT196626:WCA196626 WLP196626:WLW196626 WVL196626:WVS196626 D262162:K262162 IZ262162:JG262162 SV262162:TC262162 ACR262162:ACY262162 AMN262162:AMU262162 AWJ262162:AWQ262162 BGF262162:BGM262162 BQB262162:BQI262162 BZX262162:CAE262162 CJT262162:CKA262162 CTP262162:CTW262162 DDL262162:DDS262162 DNH262162:DNO262162 DXD262162:DXK262162 EGZ262162:EHG262162 EQV262162:ERC262162 FAR262162:FAY262162 FKN262162:FKU262162 FUJ262162:FUQ262162 GEF262162:GEM262162 GOB262162:GOI262162 GXX262162:GYE262162 HHT262162:HIA262162 HRP262162:HRW262162 IBL262162:IBS262162 ILH262162:ILO262162 IVD262162:IVK262162 JEZ262162:JFG262162 JOV262162:JPC262162 JYR262162:JYY262162 KIN262162:KIU262162 KSJ262162:KSQ262162 LCF262162:LCM262162 LMB262162:LMI262162 LVX262162:LWE262162 MFT262162:MGA262162 MPP262162:MPW262162 MZL262162:MZS262162 NJH262162:NJO262162 NTD262162:NTK262162 OCZ262162:ODG262162 OMV262162:ONC262162 OWR262162:OWY262162 PGN262162:PGU262162 PQJ262162:PQQ262162 QAF262162:QAM262162 QKB262162:QKI262162 QTX262162:QUE262162 RDT262162:REA262162 RNP262162:RNW262162 RXL262162:RXS262162 SHH262162:SHO262162 SRD262162:SRK262162 TAZ262162:TBG262162 TKV262162:TLC262162 TUR262162:TUY262162 UEN262162:UEU262162 UOJ262162:UOQ262162 UYF262162:UYM262162 VIB262162:VII262162 VRX262162:VSE262162 WBT262162:WCA262162 WLP262162:WLW262162 WVL262162:WVS262162 D327698:K327698 IZ327698:JG327698 SV327698:TC327698 ACR327698:ACY327698 AMN327698:AMU327698 AWJ327698:AWQ327698 BGF327698:BGM327698 BQB327698:BQI327698 BZX327698:CAE327698 CJT327698:CKA327698 CTP327698:CTW327698 DDL327698:DDS327698 DNH327698:DNO327698 DXD327698:DXK327698 EGZ327698:EHG327698 EQV327698:ERC327698 FAR327698:FAY327698 FKN327698:FKU327698 FUJ327698:FUQ327698 GEF327698:GEM327698 GOB327698:GOI327698 GXX327698:GYE327698 HHT327698:HIA327698 HRP327698:HRW327698 IBL327698:IBS327698 ILH327698:ILO327698 IVD327698:IVK327698 JEZ327698:JFG327698 JOV327698:JPC327698 JYR327698:JYY327698 KIN327698:KIU327698 KSJ327698:KSQ327698 LCF327698:LCM327698 LMB327698:LMI327698 LVX327698:LWE327698 MFT327698:MGA327698 MPP327698:MPW327698 MZL327698:MZS327698 NJH327698:NJO327698 NTD327698:NTK327698 OCZ327698:ODG327698 OMV327698:ONC327698 OWR327698:OWY327698 PGN327698:PGU327698 PQJ327698:PQQ327698 QAF327698:QAM327698 QKB327698:QKI327698 QTX327698:QUE327698 RDT327698:REA327698 RNP327698:RNW327698 RXL327698:RXS327698 SHH327698:SHO327698 SRD327698:SRK327698 TAZ327698:TBG327698 TKV327698:TLC327698 TUR327698:TUY327698 UEN327698:UEU327698 UOJ327698:UOQ327698 UYF327698:UYM327698 VIB327698:VII327698 VRX327698:VSE327698 WBT327698:WCA327698 WLP327698:WLW327698 WVL327698:WVS327698 D393234:K393234 IZ393234:JG393234 SV393234:TC393234 ACR393234:ACY393234 AMN393234:AMU393234 AWJ393234:AWQ393234 BGF393234:BGM393234 BQB393234:BQI393234 BZX393234:CAE393234 CJT393234:CKA393234 CTP393234:CTW393234 DDL393234:DDS393234 DNH393234:DNO393234 DXD393234:DXK393234 EGZ393234:EHG393234 EQV393234:ERC393234 FAR393234:FAY393234 FKN393234:FKU393234 FUJ393234:FUQ393234 GEF393234:GEM393234 GOB393234:GOI393234 GXX393234:GYE393234 HHT393234:HIA393234 HRP393234:HRW393234 IBL393234:IBS393234 ILH393234:ILO393234 IVD393234:IVK393234 JEZ393234:JFG393234 JOV393234:JPC393234 JYR393234:JYY393234 KIN393234:KIU393234 KSJ393234:KSQ393234 LCF393234:LCM393234 LMB393234:LMI393234 LVX393234:LWE393234 MFT393234:MGA393234 MPP393234:MPW393234 MZL393234:MZS393234 NJH393234:NJO393234 NTD393234:NTK393234 OCZ393234:ODG393234 OMV393234:ONC393234 OWR393234:OWY393234 PGN393234:PGU393234 PQJ393234:PQQ393234 QAF393234:QAM393234 QKB393234:QKI393234 QTX393234:QUE393234 RDT393234:REA393234 RNP393234:RNW393234 RXL393234:RXS393234 SHH393234:SHO393234 SRD393234:SRK393234 TAZ393234:TBG393234 TKV393234:TLC393234 TUR393234:TUY393234 UEN393234:UEU393234 UOJ393234:UOQ393234 UYF393234:UYM393234 VIB393234:VII393234 VRX393234:VSE393234 WBT393234:WCA393234 WLP393234:WLW393234 WVL393234:WVS393234 D458770:K458770 IZ458770:JG458770 SV458770:TC458770 ACR458770:ACY458770 AMN458770:AMU458770 AWJ458770:AWQ458770 BGF458770:BGM458770 BQB458770:BQI458770 BZX458770:CAE458770 CJT458770:CKA458770 CTP458770:CTW458770 DDL458770:DDS458770 DNH458770:DNO458770 DXD458770:DXK458770 EGZ458770:EHG458770 EQV458770:ERC458770 FAR458770:FAY458770 FKN458770:FKU458770 FUJ458770:FUQ458770 GEF458770:GEM458770 GOB458770:GOI458770 GXX458770:GYE458770 HHT458770:HIA458770 HRP458770:HRW458770 IBL458770:IBS458770 ILH458770:ILO458770 IVD458770:IVK458770 JEZ458770:JFG458770 JOV458770:JPC458770 JYR458770:JYY458770 KIN458770:KIU458770 KSJ458770:KSQ458770 LCF458770:LCM458770 LMB458770:LMI458770 LVX458770:LWE458770 MFT458770:MGA458770 MPP458770:MPW458770 MZL458770:MZS458770 NJH458770:NJO458770 NTD458770:NTK458770 OCZ458770:ODG458770 OMV458770:ONC458770 OWR458770:OWY458770 PGN458770:PGU458770 PQJ458770:PQQ458770 QAF458770:QAM458770 QKB458770:QKI458770 QTX458770:QUE458770 RDT458770:REA458770 RNP458770:RNW458770 RXL458770:RXS458770 SHH458770:SHO458770 SRD458770:SRK458770 TAZ458770:TBG458770 TKV458770:TLC458770 TUR458770:TUY458770 UEN458770:UEU458770 UOJ458770:UOQ458770 UYF458770:UYM458770 VIB458770:VII458770 VRX458770:VSE458770 WBT458770:WCA458770 WLP458770:WLW458770 WVL458770:WVS458770 D524306:K524306 IZ524306:JG524306 SV524306:TC524306 ACR524306:ACY524306 AMN524306:AMU524306 AWJ524306:AWQ524306 BGF524306:BGM524306 BQB524306:BQI524306 BZX524306:CAE524306 CJT524306:CKA524306 CTP524306:CTW524306 DDL524306:DDS524306 DNH524306:DNO524306 DXD524306:DXK524306 EGZ524306:EHG524306 EQV524306:ERC524306 FAR524306:FAY524306 FKN524306:FKU524306 FUJ524306:FUQ524306 GEF524306:GEM524306 GOB524306:GOI524306 GXX524306:GYE524306 HHT524306:HIA524306 HRP524306:HRW524306 IBL524306:IBS524306 ILH524306:ILO524306 IVD524306:IVK524306 JEZ524306:JFG524306 JOV524306:JPC524306 JYR524306:JYY524306 KIN524306:KIU524306 KSJ524306:KSQ524306 LCF524306:LCM524306 LMB524306:LMI524306 LVX524306:LWE524306 MFT524306:MGA524306 MPP524306:MPW524306 MZL524306:MZS524306 NJH524306:NJO524306 NTD524306:NTK524306 OCZ524306:ODG524306 OMV524306:ONC524306 OWR524306:OWY524306 PGN524306:PGU524306 PQJ524306:PQQ524306 QAF524306:QAM524306 QKB524306:QKI524306 QTX524306:QUE524306 RDT524306:REA524306 RNP524306:RNW524306 RXL524306:RXS524306 SHH524306:SHO524306 SRD524306:SRK524306 TAZ524306:TBG524306 TKV524306:TLC524306 TUR524306:TUY524306 UEN524306:UEU524306 UOJ524306:UOQ524306 UYF524306:UYM524306 VIB524306:VII524306 VRX524306:VSE524306 WBT524306:WCA524306 WLP524306:WLW524306 WVL524306:WVS524306 D589842:K589842 IZ589842:JG589842 SV589842:TC589842 ACR589842:ACY589842 AMN589842:AMU589842 AWJ589842:AWQ589842 BGF589842:BGM589842 BQB589842:BQI589842 BZX589842:CAE589842 CJT589842:CKA589842 CTP589842:CTW589842 DDL589842:DDS589842 DNH589842:DNO589842 DXD589842:DXK589842 EGZ589842:EHG589842 EQV589842:ERC589842 FAR589842:FAY589842 FKN589842:FKU589842 FUJ589842:FUQ589842 GEF589842:GEM589842 GOB589842:GOI589842 GXX589842:GYE589842 HHT589842:HIA589842 HRP589842:HRW589842 IBL589842:IBS589842 ILH589842:ILO589842 IVD589842:IVK589842 JEZ589842:JFG589842 JOV589842:JPC589842 JYR589842:JYY589842 KIN589842:KIU589842 KSJ589842:KSQ589842 LCF589842:LCM589842 LMB589842:LMI589842 LVX589842:LWE589842 MFT589842:MGA589842 MPP589842:MPW589842 MZL589842:MZS589842 NJH589842:NJO589842 NTD589842:NTK589842 OCZ589842:ODG589842 OMV589842:ONC589842 OWR589842:OWY589842 PGN589842:PGU589842 PQJ589842:PQQ589842 QAF589842:QAM589842 QKB589842:QKI589842 QTX589842:QUE589842 RDT589842:REA589842 RNP589842:RNW589842 RXL589842:RXS589842 SHH589842:SHO589842 SRD589842:SRK589842 TAZ589842:TBG589842 TKV589842:TLC589842 TUR589842:TUY589842 UEN589842:UEU589842 UOJ589842:UOQ589842 UYF589842:UYM589842 VIB589842:VII589842 VRX589842:VSE589842 WBT589842:WCA589842 WLP589842:WLW589842 WVL589842:WVS589842 D655378:K655378 IZ655378:JG655378 SV655378:TC655378 ACR655378:ACY655378 AMN655378:AMU655378 AWJ655378:AWQ655378 BGF655378:BGM655378 BQB655378:BQI655378 BZX655378:CAE655378 CJT655378:CKA655378 CTP655378:CTW655378 DDL655378:DDS655378 DNH655378:DNO655378 DXD655378:DXK655378 EGZ655378:EHG655378 EQV655378:ERC655378 FAR655378:FAY655378 FKN655378:FKU655378 FUJ655378:FUQ655378 GEF655378:GEM655378 GOB655378:GOI655378 GXX655378:GYE655378 HHT655378:HIA655378 HRP655378:HRW655378 IBL655378:IBS655378 ILH655378:ILO655378 IVD655378:IVK655378 JEZ655378:JFG655378 JOV655378:JPC655378 JYR655378:JYY655378 KIN655378:KIU655378 KSJ655378:KSQ655378 LCF655378:LCM655378 LMB655378:LMI655378 LVX655378:LWE655378 MFT655378:MGA655378 MPP655378:MPW655378 MZL655378:MZS655378 NJH655378:NJO655378 NTD655378:NTK655378 OCZ655378:ODG655378 OMV655378:ONC655378 OWR655378:OWY655378 PGN655378:PGU655378 PQJ655378:PQQ655378 QAF655378:QAM655378 QKB655378:QKI655378 QTX655378:QUE655378 RDT655378:REA655378 RNP655378:RNW655378 RXL655378:RXS655378 SHH655378:SHO655378 SRD655378:SRK655378 TAZ655378:TBG655378 TKV655378:TLC655378 TUR655378:TUY655378 UEN655378:UEU655378 UOJ655378:UOQ655378 UYF655378:UYM655378 VIB655378:VII655378 VRX655378:VSE655378 WBT655378:WCA655378 WLP655378:WLW655378 WVL655378:WVS655378 D720914:K720914 IZ720914:JG720914 SV720914:TC720914 ACR720914:ACY720914 AMN720914:AMU720914 AWJ720914:AWQ720914 BGF720914:BGM720914 BQB720914:BQI720914 BZX720914:CAE720914 CJT720914:CKA720914 CTP720914:CTW720914 DDL720914:DDS720914 DNH720914:DNO720914 DXD720914:DXK720914 EGZ720914:EHG720914 EQV720914:ERC720914 FAR720914:FAY720914 FKN720914:FKU720914 FUJ720914:FUQ720914 GEF720914:GEM720914 GOB720914:GOI720914 GXX720914:GYE720914 HHT720914:HIA720914 HRP720914:HRW720914 IBL720914:IBS720914 ILH720914:ILO720914 IVD720914:IVK720914 JEZ720914:JFG720914 JOV720914:JPC720914 JYR720914:JYY720914 KIN720914:KIU720914 KSJ720914:KSQ720914 LCF720914:LCM720914 LMB720914:LMI720914 LVX720914:LWE720914 MFT720914:MGA720914 MPP720914:MPW720914 MZL720914:MZS720914 NJH720914:NJO720914 NTD720914:NTK720914 OCZ720914:ODG720914 OMV720914:ONC720914 OWR720914:OWY720914 PGN720914:PGU720914 PQJ720914:PQQ720914 QAF720914:QAM720914 QKB720914:QKI720914 QTX720914:QUE720914 RDT720914:REA720914 RNP720914:RNW720914 RXL720914:RXS720914 SHH720914:SHO720914 SRD720914:SRK720914 TAZ720914:TBG720914 TKV720914:TLC720914 TUR720914:TUY720914 UEN720914:UEU720914 UOJ720914:UOQ720914 UYF720914:UYM720914 VIB720914:VII720914 VRX720914:VSE720914 WBT720914:WCA720914 WLP720914:WLW720914 WVL720914:WVS720914 D786450:K786450 IZ786450:JG786450 SV786450:TC786450 ACR786450:ACY786450 AMN786450:AMU786450 AWJ786450:AWQ786450 BGF786450:BGM786450 BQB786450:BQI786450 BZX786450:CAE786450 CJT786450:CKA786450 CTP786450:CTW786450 DDL786450:DDS786450 DNH786450:DNO786450 DXD786450:DXK786450 EGZ786450:EHG786450 EQV786450:ERC786450 FAR786450:FAY786450 FKN786450:FKU786450 FUJ786450:FUQ786450 GEF786450:GEM786450 GOB786450:GOI786450 GXX786450:GYE786450 HHT786450:HIA786450 HRP786450:HRW786450 IBL786450:IBS786450 ILH786450:ILO786450 IVD786450:IVK786450 JEZ786450:JFG786450 JOV786450:JPC786450 JYR786450:JYY786450 KIN786450:KIU786450 KSJ786450:KSQ786450 LCF786450:LCM786450 LMB786450:LMI786450 LVX786450:LWE786450 MFT786450:MGA786450 MPP786450:MPW786450 MZL786450:MZS786450 NJH786450:NJO786450 NTD786450:NTK786450 OCZ786450:ODG786450 OMV786450:ONC786450 OWR786450:OWY786450 PGN786450:PGU786450 PQJ786450:PQQ786450 QAF786450:QAM786450 QKB786450:QKI786450 QTX786450:QUE786450 RDT786450:REA786450 RNP786450:RNW786450 RXL786450:RXS786450 SHH786450:SHO786450 SRD786450:SRK786450 TAZ786450:TBG786450 TKV786450:TLC786450 TUR786450:TUY786450 UEN786450:UEU786450 UOJ786450:UOQ786450 UYF786450:UYM786450 VIB786450:VII786450 VRX786450:VSE786450 WBT786450:WCA786450 WLP786450:WLW786450 WVL786450:WVS786450 D851986:K851986 IZ851986:JG851986 SV851986:TC851986 ACR851986:ACY851986 AMN851986:AMU851986 AWJ851986:AWQ851986 BGF851986:BGM851986 BQB851986:BQI851986 BZX851986:CAE851986 CJT851986:CKA851986 CTP851986:CTW851986 DDL851986:DDS851986 DNH851986:DNO851986 DXD851986:DXK851986 EGZ851986:EHG851986 EQV851986:ERC851986 FAR851986:FAY851986 FKN851986:FKU851986 FUJ851986:FUQ851986 GEF851986:GEM851986 GOB851986:GOI851986 GXX851986:GYE851986 HHT851986:HIA851986 HRP851986:HRW851986 IBL851986:IBS851986 ILH851986:ILO851986 IVD851986:IVK851986 JEZ851986:JFG851986 JOV851986:JPC851986 JYR851986:JYY851986 KIN851986:KIU851986 KSJ851986:KSQ851986 LCF851986:LCM851986 LMB851986:LMI851986 LVX851986:LWE851986 MFT851986:MGA851986 MPP851986:MPW851986 MZL851986:MZS851986 NJH851986:NJO851986 NTD851986:NTK851986 OCZ851986:ODG851986 OMV851986:ONC851986 OWR851986:OWY851986 PGN851986:PGU851986 PQJ851986:PQQ851986 QAF851986:QAM851986 QKB851986:QKI851986 QTX851986:QUE851986 RDT851986:REA851986 RNP851986:RNW851986 RXL851986:RXS851986 SHH851986:SHO851986 SRD851986:SRK851986 TAZ851986:TBG851986 TKV851986:TLC851986 TUR851986:TUY851986 UEN851986:UEU851986 UOJ851986:UOQ851986 UYF851986:UYM851986 VIB851986:VII851986 VRX851986:VSE851986 WBT851986:WCA851986 WLP851986:WLW851986 WVL851986:WVS851986 D917522:K917522 IZ917522:JG917522 SV917522:TC917522 ACR917522:ACY917522 AMN917522:AMU917522 AWJ917522:AWQ917522 BGF917522:BGM917522 BQB917522:BQI917522 BZX917522:CAE917522 CJT917522:CKA917522 CTP917522:CTW917522 DDL917522:DDS917522 DNH917522:DNO917522 DXD917522:DXK917522 EGZ917522:EHG917522 EQV917522:ERC917522 FAR917522:FAY917522 FKN917522:FKU917522 FUJ917522:FUQ917522 GEF917522:GEM917522 GOB917522:GOI917522 GXX917522:GYE917522 HHT917522:HIA917522 HRP917522:HRW917522 IBL917522:IBS917522 ILH917522:ILO917522 IVD917522:IVK917522 JEZ917522:JFG917522 JOV917522:JPC917522 JYR917522:JYY917522 KIN917522:KIU917522 KSJ917522:KSQ917522 LCF917522:LCM917522 LMB917522:LMI917522 LVX917522:LWE917522 MFT917522:MGA917522 MPP917522:MPW917522 MZL917522:MZS917522 NJH917522:NJO917522 NTD917522:NTK917522 OCZ917522:ODG917522 OMV917522:ONC917522 OWR917522:OWY917522 PGN917522:PGU917522 PQJ917522:PQQ917522 QAF917522:QAM917522 QKB917522:QKI917522 QTX917522:QUE917522 RDT917522:REA917522 RNP917522:RNW917522 RXL917522:RXS917522 SHH917522:SHO917522 SRD917522:SRK917522 TAZ917522:TBG917522 TKV917522:TLC917522 TUR917522:TUY917522 UEN917522:UEU917522 UOJ917522:UOQ917522 UYF917522:UYM917522 VIB917522:VII917522 VRX917522:VSE917522 WBT917522:WCA917522 WLP917522:WLW917522 WVL917522:WVS917522 D983058:K983058 IZ983058:JG983058 SV983058:TC983058 ACR983058:ACY983058 AMN983058:AMU983058 AWJ983058:AWQ983058 BGF983058:BGM983058 BQB983058:BQI983058 BZX983058:CAE983058 CJT983058:CKA983058 CTP983058:CTW983058 DDL983058:DDS983058 DNH983058:DNO983058 DXD983058:DXK983058 EGZ983058:EHG983058 EQV983058:ERC983058 FAR983058:FAY983058 FKN983058:FKU983058 FUJ983058:FUQ983058 GEF983058:GEM983058 GOB983058:GOI983058 GXX983058:GYE983058 HHT983058:HIA983058 HRP983058:HRW983058 IBL983058:IBS983058 ILH983058:ILO983058 IVD983058:IVK983058 JEZ983058:JFG983058 JOV983058:JPC983058 JYR983058:JYY983058 KIN983058:KIU983058 KSJ983058:KSQ983058 LCF983058:LCM983058 LMB983058:LMI983058 LVX983058:LWE983058 MFT983058:MGA983058 MPP983058:MPW983058 MZL983058:MZS983058 NJH983058:NJO983058 NTD983058:NTK983058 OCZ983058:ODG983058 OMV983058:ONC983058 OWR983058:OWY983058 PGN983058:PGU983058 PQJ983058:PQQ983058 QAF983058:QAM983058 QKB983058:QKI983058 QTX983058:QUE983058 RDT983058:REA983058 RNP983058:RNW983058 RXL983058:RXS983058 SHH983058:SHO983058 SRD983058:SRK983058 TAZ983058:TBG983058 TKV983058:TLC983058 TUR983058:TUY983058 UEN983058:UEU983058 UOJ983058:UOQ983058 UYF983058:UYM983058 VIB983058:VII983058 VRX983058:VSE983058 WBT983058:WCA983058 WLP983058:WLW983058 WVL983058:WVS983058">
      <formula1>$A$109:$A$112</formula1>
    </dataValidation>
    <dataValidation type="list" allowBlank="1" showInputMessage="1" showErrorMessage="1" prompt="wybierz Program z listy" sqref="E10:K10 JA10:JG10 SW10:TC10 ACS10:ACY10 AMO10:AMU10 AWK10:AWQ10 BGG10:BGM10 BQC10:BQI10 BZY10:CAE10 CJU10:CKA10 CTQ10:CTW10 DDM10:DDS10 DNI10:DNO10 DXE10:DXK10 EHA10:EHG10 EQW10:ERC10 FAS10:FAY10 FKO10:FKU10 FUK10:FUQ10 GEG10:GEM10 GOC10:GOI10 GXY10:GYE10 HHU10:HIA10 HRQ10:HRW10 IBM10:IBS10 ILI10:ILO10 IVE10:IVK10 JFA10:JFG10 JOW10:JPC10 JYS10:JYY10 KIO10:KIU10 KSK10:KSQ10 LCG10:LCM10 LMC10:LMI10 LVY10:LWE10 MFU10:MGA10 MPQ10:MPW10 MZM10:MZS10 NJI10:NJO10 NTE10:NTK10 ODA10:ODG10 OMW10:ONC10 OWS10:OWY10 PGO10:PGU10 PQK10:PQQ10 QAG10:QAM10 QKC10:QKI10 QTY10:QUE10 RDU10:REA10 RNQ10:RNW10 RXM10:RXS10 SHI10:SHO10 SRE10:SRK10 TBA10:TBG10 TKW10:TLC10 TUS10:TUY10 UEO10:UEU10 UOK10:UOQ10 UYG10:UYM10 VIC10:VII10 VRY10:VSE10 WBU10:WCA10 WLQ10:WLW10 WVM10:WVS10 E65546:K65546 JA65546:JG65546 SW65546:TC65546 ACS65546:ACY65546 AMO65546:AMU65546 AWK65546:AWQ65546 BGG65546:BGM65546 BQC65546:BQI65546 BZY65546:CAE65546 CJU65546:CKA65546 CTQ65546:CTW65546 DDM65546:DDS65546 DNI65546:DNO65546 DXE65546:DXK65546 EHA65546:EHG65546 EQW65546:ERC65546 FAS65546:FAY65546 FKO65546:FKU65546 FUK65546:FUQ65546 GEG65546:GEM65546 GOC65546:GOI65546 GXY65546:GYE65546 HHU65546:HIA65546 HRQ65546:HRW65546 IBM65546:IBS65546 ILI65546:ILO65546 IVE65546:IVK65546 JFA65546:JFG65546 JOW65546:JPC65546 JYS65546:JYY65546 KIO65546:KIU65546 KSK65546:KSQ65546 LCG65546:LCM65546 LMC65546:LMI65546 LVY65546:LWE65546 MFU65546:MGA65546 MPQ65546:MPW65546 MZM65546:MZS65546 NJI65546:NJO65546 NTE65546:NTK65546 ODA65546:ODG65546 OMW65546:ONC65546 OWS65546:OWY65546 PGO65546:PGU65546 PQK65546:PQQ65546 QAG65546:QAM65546 QKC65546:QKI65546 QTY65546:QUE65546 RDU65546:REA65546 RNQ65546:RNW65546 RXM65546:RXS65546 SHI65546:SHO65546 SRE65546:SRK65546 TBA65546:TBG65546 TKW65546:TLC65546 TUS65546:TUY65546 UEO65546:UEU65546 UOK65546:UOQ65546 UYG65546:UYM65546 VIC65546:VII65546 VRY65546:VSE65546 WBU65546:WCA65546 WLQ65546:WLW65546 WVM65546:WVS65546 E131082:K131082 JA131082:JG131082 SW131082:TC131082 ACS131082:ACY131082 AMO131082:AMU131082 AWK131082:AWQ131082 BGG131082:BGM131082 BQC131082:BQI131082 BZY131082:CAE131082 CJU131082:CKA131082 CTQ131082:CTW131082 DDM131082:DDS131082 DNI131082:DNO131082 DXE131082:DXK131082 EHA131082:EHG131082 EQW131082:ERC131082 FAS131082:FAY131082 FKO131082:FKU131082 FUK131082:FUQ131082 GEG131082:GEM131082 GOC131082:GOI131082 GXY131082:GYE131082 HHU131082:HIA131082 HRQ131082:HRW131082 IBM131082:IBS131082 ILI131082:ILO131082 IVE131082:IVK131082 JFA131082:JFG131082 JOW131082:JPC131082 JYS131082:JYY131082 KIO131082:KIU131082 KSK131082:KSQ131082 LCG131082:LCM131082 LMC131082:LMI131082 LVY131082:LWE131082 MFU131082:MGA131082 MPQ131082:MPW131082 MZM131082:MZS131082 NJI131082:NJO131082 NTE131082:NTK131082 ODA131082:ODG131082 OMW131082:ONC131082 OWS131082:OWY131082 PGO131082:PGU131082 PQK131082:PQQ131082 QAG131082:QAM131082 QKC131082:QKI131082 QTY131082:QUE131082 RDU131082:REA131082 RNQ131082:RNW131082 RXM131082:RXS131082 SHI131082:SHO131082 SRE131082:SRK131082 TBA131082:TBG131082 TKW131082:TLC131082 TUS131082:TUY131082 UEO131082:UEU131082 UOK131082:UOQ131082 UYG131082:UYM131082 VIC131082:VII131082 VRY131082:VSE131082 WBU131082:WCA131082 WLQ131082:WLW131082 WVM131082:WVS131082 E196618:K196618 JA196618:JG196618 SW196618:TC196618 ACS196618:ACY196618 AMO196618:AMU196618 AWK196618:AWQ196618 BGG196618:BGM196618 BQC196618:BQI196618 BZY196618:CAE196618 CJU196618:CKA196618 CTQ196618:CTW196618 DDM196618:DDS196618 DNI196618:DNO196618 DXE196618:DXK196618 EHA196618:EHG196618 EQW196618:ERC196618 FAS196618:FAY196618 FKO196618:FKU196618 FUK196618:FUQ196618 GEG196618:GEM196618 GOC196618:GOI196618 GXY196618:GYE196618 HHU196618:HIA196618 HRQ196618:HRW196618 IBM196618:IBS196618 ILI196618:ILO196618 IVE196618:IVK196618 JFA196618:JFG196618 JOW196618:JPC196618 JYS196618:JYY196618 KIO196618:KIU196618 KSK196618:KSQ196618 LCG196618:LCM196618 LMC196618:LMI196618 LVY196618:LWE196618 MFU196618:MGA196618 MPQ196618:MPW196618 MZM196618:MZS196618 NJI196618:NJO196618 NTE196618:NTK196618 ODA196618:ODG196618 OMW196618:ONC196618 OWS196618:OWY196618 PGO196618:PGU196618 PQK196618:PQQ196618 QAG196618:QAM196618 QKC196618:QKI196618 QTY196618:QUE196618 RDU196618:REA196618 RNQ196618:RNW196618 RXM196618:RXS196618 SHI196618:SHO196618 SRE196618:SRK196618 TBA196618:TBG196618 TKW196618:TLC196618 TUS196618:TUY196618 UEO196618:UEU196618 UOK196618:UOQ196618 UYG196618:UYM196618 VIC196618:VII196618 VRY196618:VSE196618 WBU196618:WCA196618 WLQ196618:WLW196618 WVM196618:WVS196618 E262154:K262154 JA262154:JG262154 SW262154:TC262154 ACS262154:ACY262154 AMO262154:AMU262154 AWK262154:AWQ262154 BGG262154:BGM262154 BQC262154:BQI262154 BZY262154:CAE262154 CJU262154:CKA262154 CTQ262154:CTW262154 DDM262154:DDS262154 DNI262154:DNO262154 DXE262154:DXK262154 EHA262154:EHG262154 EQW262154:ERC262154 FAS262154:FAY262154 FKO262154:FKU262154 FUK262154:FUQ262154 GEG262154:GEM262154 GOC262154:GOI262154 GXY262154:GYE262154 HHU262154:HIA262154 HRQ262154:HRW262154 IBM262154:IBS262154 ILI262154:ILO262154 IVE262154:IVK262154 JFA262154:JFG262154 JOW262154:JPC262154 JYS262154:JYY262154 KIO262154:KIU262154 KSK262154:KSQ262154 LCG262154:LCM262154 LMC262154:LMI262154 LVY262154:LWE262154 MFU262154:MGA262154 MPQ262154:MPW262154 MZM262154:MZS262154 NJI262154:NJO262154 NTE262154:NTK262154 ODA262154:ODG262154 OMW262154:ONC262154 OWS262154:OWY262154 PGO262154:PGU262154 PQK262154:PQQ262154 QAG262154:QAM262154 QKC262154:QKI262154 QTY262154:QUE262154 RDU262154:REA262154 RNQ262154:RNW262154 RXM262154:RXS262154 SHI262154:SHO262154 SRE262154:SRK262154 TBA262154:TBG262154 TKW262154:TLC262154 TUS262154:TUY262154 UEO262154:UEU262154 UOK262154:UOQ262154 UYG262154:UYM262154 VIC262154:VII262154 VRY262154:VSE262154 WBU262154:WCA262154 WLQ262154:WLW262154 WVM262154:WVS262154 E327690:K327690 JA327690:JG327690 SW327690:TC327690 ACS327690:ACY327690 AMO327690:AMU327690 AWK327690:AWQ327690 BGG327690:BGM327690 BQC327690:BQI327690 BZY327690:CAE327690 CJU327690:CKA327690 CTQ327690:CTW327690 DDM327690:DDS327690 DNI327690:DNO327690 DXE327690:DXK327690 EHA327690:EHG327690 EQW327690:ERC327690 FAS327690:FAY327690 FKO327690:FKU327690 FUK327690:FUQ327690 GEG327690:GEM327690 GOC327690:GOI327690 GXY327690:GYE327690 HHU327690:HIA327690 HRQ327690:HRW327690 IBM327690:IBS327690 ILI327690:ILO327690 IVE327690:IVK327690 JFA327690:JFG327690 JOW327690:JPC327690 JYS327690:JYY327690 KIO327690:KIU327690 KSK327690:KSQ327690 LCG327690:LCM327690 LMC327690:LMI327690 LVY327690:LWE327690 MFU327690:MGA327690 MPQ327690:MPW327690 MZM327690:MZS327690 NJI327690:NJO327690 NTE327690:NTK327690 ODA327690:ODG327690 OMW327690:ONC327690 OWS327690:OWY327690 PGO327690:PGU327690 PQK327690:PQQ327690 QAG327690:QAM327690 QKC327690:QKI327690 QTY327690:QUE327690 RDU327690:REA327690 RNQ327690:RNW327690 RXM327690:RXS327690 SHI327690:SHO327690 SRE327690:SRK327690 TBA327690:TBG327690 TKW327690:TLC327690 TUS327690:TUY327690 UEO327690:UEU327690 UOK327690:UOQ327690 UYG327690:UYM327690 VIC327690:VII327690 VRY327690:VSE327690 WBU327690:WCA327690 WLQ327690:WLW327690 WVM327690:WVS327690 E393226:K393226 JA393226:JG393226 SW393226:TC393226 ACS393226:ACY393226 AMO393226:AMU393226 AWK393226:AWQ393226 BGG393226:BGM393226 BQC393226:BQI393226 BZY393226:CAE393226 CJU393226:CKA393226 CTQ393226:CTW393226 DDM393226:DDS393226 DNI393226:DNO393226 DXE393226:DXK393226 EHA393226:EHG393226 EQW393226:ERC393226 FAS393226:FAY393226 FKO393226:FKU393226 FUK393226:FUQ393226 GEG393226:GEM393226 GOC393226:GOI393226 GXY393226:GYE393226 HHU393226:HIA393226 HRQ393226:HRW393226 IBM393226:IBS393226 ILI393226:ILO393226 IVE393226:IVK393226 JFA393226:JFG393226 JOW393226:JPC393226 JYS393226:JYY393226 KIO393226:KIU393226 KSK393226:KSQ393226 LCG393226:LCM393226 LMC393226:LMI393226 LVY393226:LWE393226 MFU393226:MGA393226 MPQ393226:MPW393226 MZM393226:MZS393226 NJI393226:NJO393226 NTE393226:NTK393226 ODA393226:ODG393226 OMW393226:ONC393226 OWS393226:OWY393226 PGO393226:PGU393226 PQK393226:PQQ393226 QAG393226:QAM393226 QKC393226:QKI393226 QTY393226:QUE393226 RDU393226:REA393226 RNQ393226:RNW393226 RXM393226:RXS393226 SHI393226:SHO393226 SRE393226:SRK393226 TBA393226:TBG393226 TKW393226:TLC393226 TUS393226:TUY393226 UEO393226:UEU393226 UOK393226:UOQ393226 UYG393226:UYM393226 VIC393226:VII393226 VRY393226:VSE393226 WBU393226:WCA393226 WLQ393226:WLW393226 WVM393226:WVS393226 E458762:K458762 JA458762:JG458762 SW458762:TC458762 ACS458762:ACY458762 AMO458762:AMU458762 AWK458762:AWQ458762 BGG458762:BGM458762 BQC458762:BQI458762 BZY458762:CAE458762 CJU458762:CKA458762 CTQ458762:CTW458762 DDM458762:DDS458762 DNI458762:DNO458762 DXE458762:DXK458762 EHA458762:EHG458762 EQW458762:ERC458762 FAS458762:FAY458762 FKO458762:FKU458762 FUK458762:FUQ458762 GEG458762:GEM458762 GOC458762:GOI458762 GXY458762:GYE458762 HHU458762:HIA458762 HRQ458762:HRW458762 IBM458762:IBS458762 ILI458762:ILO458762 IVE458762:IVK458762 JFA458762:JFG458762 JOW458762:JPC458762 JYS458762:JYY458762 KIO458762:KIU458762 KSK458762:KSQ458762 LCG458762:LCM458762 LMC458762:LMI458762 LVY458762:LWE458762 MFU458762:MGA458762 MPQ458762:MPW458762 MZM458762:MZS458762 NJI458762:NJO458762 NTE458762:NTK458762 ODA458762:ODG458762 OMW458762:ONC458762 OWS458762:OWY458762 PGO458762:PGU458762 PQK458762:PQQ458762 QAG458762:QAM458762 QKC458762:QKI458762 QTY458762:QUE458762 RDU458762:REA458762 RNQ458762:RNW458762 RXM458762:RXS458762 SHI458762:SHO458762 SRE458762:SRK458762 TBA458762:TBG458762 TKW458762:TLC458762 TUS458762:TUY458762 UEO458762:UEU458762 UOK458762:UOQ458762 UYG458762:UYM458762 VIC458762:VII458762 VRY458762:VSE458762 WBU458762:WCA458762 WLQ458762:WLW458762 WVM458762:WVS458762 E524298:K524298 JA524298:JG524298 SW524298:TC524298 ACS524298:ACY524298 AMO524298:AMU524298 AWK524298:AWQ524298 BGG524298:BGM524298 BQC524298:BQI524298 BZY524298:CAE524298 CJU524298:CKA524298 CTQ524298:CTW524298 DDM524298:DDS524298 DNI524298:DNO524298 DXE524298:DXK524298 EHA524298:EHG524298 EQW524298:ERC524298 FAS524298:FAY524298 FKO524298:FKU524298 FUK524298:FUQ524298 GEG524298:GEM524298 GOC524298:GOI524298 GXY524298:GYE524298 HHU524298:HIA524298 HRQ524298:HRW524298 IBM524298:IBS524298 ILI524298:ILO524298 IVE524298:IVK524298 JFA524298:JFG524298 JOW524298:JPC524298 JYS524298:JYY524298 KIO524298:KIU524298 KSK524298:KSQ524298 LCG524298:LCM524298 LMC524298:LMI524298 LVY524298:LWE524298 MFU524298:MGA524298 MPQ524298:MPW524298 MZM524298:MZS524298 NJI524298:NJO524298 NTE524298:NTK524298 ODA524298:ODG524298 OMW524298:ONC524298 OWS524298:OWY524298 PGO524298:PGU524298 PQK524298:PQQ524298 QAG524298:QAM524298 QKC524298:QKI524298 QTY524298:QUE524298 RDU524298:REA524298 RNQ524298:RNW524298 RXM524298:RXS524298 SHI524298:SHO524298 SRE524298:SRK524298 TBA524298:TBG524298 TKW524298:TLC524298 TUS524298:TUY524298 UEO524298:UEU524298 UOK524298:UOQ524298 UYG524298:UYM524298 VIC524298:VII524298 VRY524298:VSE524298 WBU524298:WCA524298 WLQ524298:WLW524298 WVM524298:WVS524298 E589834:K589834 JA589834:JG589834 SW589834:TC589834 ACS589834:ACY589834 AMO589834:AMU589834 AWK589834:AWQ589834 BGG589834:BGM589834 BQC589834:BQI589834 BZY589834:CAE589834 CJU589834:CKA589834 CTQ589834:CTW589834 DDM589834:DDS589834 DNI589834:DNO589834 DXE589834:DXK589834 EHA589834:EHG589834 EQW589834:ERC589834 FAS589834:FAY589834 FKO589834:FKU589834 FUK589834:FUQ589834 GEG589834:GEM589834 GOC589834:GOI589834 GXY589834:GYE589834 HHU589834:HIA589834 HRQ589834:HRW589834 IBM589834:IBS589834 ILI589834:ILO589834 IVE589834:IVK589834 JFA589834:JFG589834 JOW589834:JPC589834 JYS589834:JYY589834 KIO589834:KIU589834 KSK589834:KSQ589834 LCG589834:LCM589834 LMC589834:LMI589834 LVY589834:LWE589834 MFU589834:MGA589834 MPQ589834:MPW589834 MZM589834:MZS589834 NJI589834:NJO589834 NTE589834:NTK589834 ODA589834:ODG589834 OMW589834:ONC589834 OWS589834:OWY589834 PGO589834:PGU589834 PQK589834:PQQ589834 QAG589834:QAM589834 QKC589834:QKI589834 QTY589834:QUE589834 RDU589834:REA589834 RNQ589834:RNW589834 RXM589834:RXS589834 SHI589834:SHO589834 SRE589834:SRK589834 TBA589834:TBG589834 TKW589834:TLC589834 TUS589834:TUY589834 UEO589834:UEU589834 UOK589834:UOQ589834 UYG589834:UYM589834 VIC589834:VII589834 VRY589834:VSE589834 WBU589834:WCA589834 WLQ589834:WLW589834 WVM589834:WVS589834 E655370:K655370 JA655370:JG655370 SW655370:TC655370 ACS655370:ACY655370 AMO655370:AMU655370 AWK655370:AWQ655370 BGG655370:BGM655370 BQC655370:BQI655370 BZY655370:CAE655370 CJU655370:CKA655370 CTQ655370:CTW655370 DDM655370:DDS655370 DNI655370:DNO655370 DXE655370:DXK655370 EHA655370:EHG655370 EQW655370:ERC655370 FAS655370:FAY655370 FKO655370:FKU655370 FUK655370:FUQ655370 GEG655370:GEM655370 GOC655370:GOI655370 GXY655370:GYE655370 HHU655370:HIA655370 HRQ655370:HRW655370 IBM655370:IBS655370 ILI655370:ILO655370 IVE655370:IVK655370 JFA655370:JFG655370 JOW655370:JPC655370 JYS655370:JYY655370 KIO655370:KIU655370 KSK655370:KSQ655370 LCG655370:LCM655370 LMC655370:LMI655370 LVY655370:LWE655370 MFU655370:MGA655370 MPQ655370:MPW655370 MZM655370:MZS655370 NJI655370:NJO655370 NTE655370:NTK655370 ODA655370:ODG655370 OMW655370:ONC655370 OWS655370:OWY655370 PGO655370:PGU655370 PQK655370:PQQ655370 QAG655370:QAM655370 QKC655370:QKI655370 QTY655370:QUE655370 RDU655370:REA655370 RNQ655370:RNW655370 RXM655370:RXS655370 SHI655370:SHO655370 SRE655370:SRK655370 TBA655370:TBG655370 TKW655370:TLC655370 TUS655370:TUY655370 UEO655370:UEU655370 UOK655370:UOQ655370 UYG655370:UYM655370 VIC655370:VII655370 VRY655370:VSE655370 WBU655370:WCA655370 WLQ655370:WLW655370 WVM655370:WVS655370 E720906:K720906 JA720906:JG720906 SW720906:TC720906 ACS720906:ACY720906 AMO720906:AMU720906 AWK720906:AWQ720906 BGG720906:BGM720906 BQC720906:BQI720906 BZY720906:CAE720906 CJU720906:CKA720906 CTQ720906:CTW720906 DDM720906:DDS720906 DNI720906:DNO720906 DXE720906:DXK720906 EHA720906:EHG720906 EQW720906:ERC720906 FAS720906:FAY720906 FKO720906:FKU720906 FUK720906:FUQ720906 GEG720906:GEM720906 GOC720906:GOI720906 GXY720906:GYE720906 HHU720906:HIA720906 HRQ720906:HRW720906 IBM720906:IBS720906 ILI720906:ILO720906 IVE720906:IVK720906 JFA720906:JFG720906 JOW720906:JPC720906 JYS720906:JYY720906 KIO720906:KIU720906 KSK720906:KSQ720906 LCG720906:LCM720906 LMC720906:LMI720906 LVY720906:LWE720906 MFU720906:MGA720906 MPQ720906:MPW720906 MZM720906:MZS720906 NJI720906:NJO720906 NTE720906:NTK720906 ODA720906:ODG720906 OMW720906:ONC720906 OWS720906:OWY720906 PGO720906:PGU720906 PQK720906:PQQ720906 QAG720906:QAM720906 QKC720906:QKI720906 QTY720906:QUE720906 RDU720906:REA720906 RNQ720906:RNW720906 RXM720906:RXS720906 SHI720906:SHO720906 SRE720906:SRK720906 TBA720906:TBG720906 TKW720906:TLC720906 TUS720906:TUY720906 UEO720906:UEU720906 UOK720906:UOQ720906 UYG720906:UYM720906 VIC720906:VII720906 VRY720906:VSE720906 WBU720906:WCA720906 WLQ720906:WLW720906 WVM720906:WVS720906 E786442:K786442 JA786442:JG786442 SW786442:TC786442 ACS786442:ACY786442 AMO786442:AMU786442 AWK786442:AWQ786442 BGG786442:BGM786442 BQC786442:BQI786442 BZY786442:CAE786442 CJU786442:CKA786442 CTQ786442:CTW786442 DDM786442:DDS786442 DNI786442:DNO786442 DXE786442:DXK786442 EHA786442:EHG786442 EQW786442:ERC786442 FAS786442:FAY786442 FKO786442:FKU786442 FUK786442:FUQ786442 GEG786442:GEM786442 GOC786442:GOI786442 GXY786442:GYE786442 HHU786442:HIA786442 HRQ786442:HRW786442 IBM786442:IBS786442 ILI786442:ILO786442 IVE786442:IVK786442 JFA786442:JFG786442 JOW786442:JPC786442 JYS786442:JYY786442 KIO786442:KIU786442 KSK786442:KSQ786442 LCG786442:LCM786442 LMC786442:LMI786442 LVY786442:LWE786442 MFU786442:MGA786442 MPQ786442:MPW786442 MZM786442:MZS786442 NJI786442:NJO786442 NTE786442:NTK786442 ODA786442:ODG786442 OMW786442:ONC786442 OWS786442:OWY786442 PGO786442:PGU786442 PQK786442:PQQ786442 QAG786442:QAM786442 QKC786442:QKI786442 QTY786442:QUE786442 RDU786442:REA786442 RNQ786442:RNW786442 RXM786442:RXS786442 SHI786442:SHO786442 SRE786442:SRK786442 TBA786442:TBG786442 TKW786442:TLC786442 TUS786442:TUY786442 UEO786442:UEU786442 UOK786442:UOQ786442 UYG786442:UYM786442 VIC786442:VII786442 VRY786442:VSE786442 WBU786442:WCA786442 WLQ786442:WLW786442 WVM786442:WVS786442 E851978:K851978 JA851978:JG851978 SW851978:TC851978 ACS851978:ACY851978 AMO851978:AMU851978 AWK851978:AWQ851978 BGG851978:BGM851978 BQC851978:BQI851978 BZY851978:CAE851978 CJU851978:CKA851978 CTQ851978:CTW851978 DDM851978:DDS851978 DNI851978:DNO851978 DXE851978:DXK851978 EHA851978:EHG851978 EQW851978:ERC851978 FAS851978:FAY851978 FKO851978:FKU851978 FUK851978:FUQ851978 GEG851978:GEM851978 GOC851978:GOI851978 GXY851978:GYE851978 HHU851978:HIA851978 HRQ851978:HRW851978 IBM851978:IBS851978 ILI851978:ILO851978 IVE851978:IVK851978 JFA851978:JFG851978 JOW851978:JPC851978 JYS851978:JYY851978 KIO851978:KIU851978 KSK851978:KSQ851978 LCG851978:LCM851978 LMC851978:LMI851978 LVY851978:LWE851978 MFU851978:MGA851978 MPQ851978:MPW851978 MZM851978:MZS851978 NJI851978:NJO851978 NTE851978:NTK851978 ODA851978:ODG851978 OMW851978:ONC851978 OWS851978:OWY851978 PGO851978:PGU851978 PQK851978:PQQ851978 QAG851978:QAM851978 QKC851978:QKI851978 QTY851978:QUE851978 RDU851978:REA851978 RNQ851978:RNW851978 RXM851978:RXS851978 SHI851978:SHO851978 SRE851978:SRK851978 TBA851978:TBG851978 TKW851978:TLC851978 TUS851978:TUY851978 UEO851978:UEU851978 UOK851978:UOQ851978 UYG851978:UYM851978 VIC851978:VII851978 VRY851978:VSE851978 WBU851978:WCA851978 WLQ851978:WLW851978 WVM851978:WVS851978 E917514:K917514 JA917514:JG917514 SW917514:TC917514 ACS917514:ACY917514 AMO917514:AMU917514 AWK917514:AWQ917514 BGG917514:BGM917514 BQC917514:BQI917514 BZY917514:CAE917514 CJU917514:CKA917514 CTQ917514:CTW917514 DDM917514:DDS917514 DNI917514:DNO917514 DXE917514:DXK917514 EHA917514:EHG917514 EQW917514:ERC917514 FAS917514:FAY917514 FKO917514:FKU917514 FUK917514:FUQ917514 GEG917514:GEM917514 GOC917514:GOI917514 GXY917514:GYE917514 HHU917514:HIA917514 HRQ917514:HRW917514 IBM917514:IBS917514 ILI917514:ILO917514 IVE917514:IVK917514 JFA917514:JFG917514 JOW917514:JPC917514 JYS917514:JYY917514 KIO917514:KIU917514 KSK917514:KSQ917514 LCG917514:LCM917514 LMC917514:LMI917514 LVY917514:LWE917514 MFU917514:MGA917514 MPQ917514:MPW917514 MZM917514:MZS917514 NJI917514:NJO917514 NTE917514:NTK917514 ODA917514:ODG917514 OMW917514:ONC917514 OWS917514:OWY917514 PGO917514:PGU917514 PQK917514:PQQ917514 QAG917514:QAM917514 QKC917514:QKI917514 QTY917514:QUE917514 RDU917514:REA917514 RNQ917514:RNW917514 RXM917514:RXS917514 SHI917514:SHO917514 SRE917514:SRK917514 TBA917514:TBG917514 TKW917514:TLC917514 TUS917514:TUY917514 UEO917514:UEU917514 UOK917514:UOQ917514 UYG917514:UYM917514 VIC917514:VII917514 VRY917514:VSE917514 WBU917514:WCA917514 WLQ917514:WLW917514 WVM917514:WVS917514 E983050:K983050 JA983050:JG983050 SW983050:TC983050 ACS983050:ACY983050 AMO983050:AMU983050 AWK983050:AWQ983050 BGG983050:BGM983050 BQC983050:BQI983050 BZY983050:CAE983050 CJU983050:CKA983050 CTQ983050:CTW983050 DDM983050:DDS983050 DNI983050:DNO983050 DXE983050:DXK983050 EHA983050:EHG983050 EQW983050:ERC983050 FAS983050:FAY983050 FKO983050:FKU983050 FUK983050:FUQ983050 GEG983050:GEM983050 GOC983050:GOI983050 GXY983050:GYE983050 HHU983050:HIA983050 HRQ983050:HRW983050 IBM983050:IBS983050 ILI983050:ILO983050 IVE983050:IVK983050 JFA983050:JFG983050 JOW983050:JPC983050 JYS983050:JYY983050 KIO983050:KIU983050 KSK983050:KSQ983050 LCG983050:LCM983050 LMC983050:LMI983050 LVY983050:LWE983050 MFU983050:MGA983050 MPQ983050:MPW983050 MZM983050:MZS983050 NJI983050:NJO983050 NTE983050:NTK983050 ODA983050:ODG983050 OMW983050:ONC983050 OWS983050:OWY983050 PGO983050:PGU983050 PQK983050:PQQ983050 QAG983050:QAM983050 QKC983050:QKI983050 QTY983050:QUE983050 RDU983050:REA983050 RNQ983050:RNW983050 RXM983050:RXS983050 SHI983050:SHO983050 SRE983050:SRK983050 TBA983050:TBG983050 TKW983050:TLC983050 TUS983050:TUY983050 UEO983050:UEU983050 UOK983050:UOQ983050 UYG983050:UYM983050 VIC983050:VII983050 VRY983050:VSE983050 WBU983050:WCA983050 WLQ983050:WLW983050 WVM983050:WVS983050">
      <formula1>$A$89:$A$106</formula1>
    </dataValidation>
    <dataValidation type="list" allowBlank="1" showInputMessage="1" showErrorMessage="1" prompt="wybierz PI z listy" sqref="D23:K23 IZ23:JG23 SV23:TC23 ACR23:ACY23 AMN23:AMU23 AWJ23:AWQ23 BGF23:BGM23 BQB23:BQI23 BZX23:CAE23 CJT23:CKA23 CTP23:CTW23 DDL23:DDS23 DNH23:DNO23 DXD23:DXK23 EGZ23:EHG23 EQV23:ERC23 FAR23:FAY23 FKN23:FKU23 FUJ23:FUQ23 GEF23:GEM23 GOB23:GOI23 GXX23:GYE23 HHT23:HIA23 HRP23:HRW23 IBL23:IBS23 ILH23:ILO23 IVD23:IVK23 JEZ23:JFG23 JOV23:JPC23 JYR23:JYY23 KIN23:KIU23 KSJ23:KSQ23 LCF23:LCM23 LMB23:LMI23 LVX23:LWE23 MFT23:MGA23 MPP23:MPW23 MZL23:MZS23 NJH23:NJO23 NTD23:NTK23 OCZ23:ODG23 OMV23:ONC23 OWR23:OWY23 PGN23:PGU23 PQJ23:PQQ23 QAF23:QAM23 QKB23:QKI23 QTX23:QUE23 RDT23:REA23 RNP23:RNW23 RXL23:RXS23 SHH23:SHO23 SRD23:SRK23 TAZ23:TBG23 TKV23:TLC23 TUR23:TUY23 UEN23:UEU23 UOJ23:UOQ23 UYF23:UYM23 VIB23:VII23 VRX23:VSE23 WBT23:WCA23 WLP23:WLW23 WVL23:WVS23 D65559:K65559 IZ65559:JG65559 SV65559:TC65559 ACR65559:ACY65559 AMN65559:AMU65559 AWJ65559:AWQ65559 BGF65559:BGM65559 BQB65559:BQI65559 BZX65559:CAE65559 CJT65559:CKA65559 CTP65559:CTW65559 DDL65559:DDS65559 DNH65559:DNO65559 DXD65559:DXK65559 EGZ65559:EHG65559 EQV65559:ERC65559 FAR65559:FAY65559 FKN65559:FKU65559 FUJ65559:FUQ65559 GEF65559:GEM65559 GOB65559:GOI65559 GXX65559:GYE65559 HHT65559:HIA65559 HRP65559:HRW65559 IBL65559:IBS65559 ILH65559:ILO65559 IVD65559:IVK65559 JEZ65559:JFG65559 JOV65559:JPC65559 JYR65559:JYY65559 KIN65559:KIU65559 KSJ65559:KSQ65559 LCF65559:LCM65559 LMB65559:LMI65559 LVX65559:LWE65559 MFT65559:MGA65559 MPP65559:MPW65559 MZL65559:MZS65559 NJH65559:NJO65559 NTD65559:NTK65559 OCZ65559:ODG65559 OMV65559:ONC65559 OWR65559:OWY65559 PGN65559:PGU65559 PQJ65559:PQQ65559 QAF65559:QAM65559 QKB65559:QKI65559 QTX65559:QUE65559 RDT65559:REA65559 RNP65559:RNW65559 RXL65559:RXS65559 SHH65559:SHO65559 SRD65559:SRK65559 TAZ65559:TBG65559 TKV65559:TLC65559 TUR65559:TUY65559 UEN65559:UEU65559 UOJ65559:UOQ65559 UYF65559:UYM65559 VIB65559:VII65559 VRX65559:VSE65559 WBT65559:WCA65559 WLP65559:WLW65559 WVL65559:WVS65559 D131095:K131095 IZ131095:JG131095 SV131095:TC131095 ACR131095:ACY131095 AMN131095:AMU131095 AWJ131095:AWQ131095 BGF131095:BGM131095 BQB131095:BQI131095 BZX131095:CAE131095 CJT131095:CKA131095 CTP131095:CTW131095 DDL131095:DDS131095 DNH131095:DNO131095 DXD131095:DXK131095 EGZ131095:EHG131095 EQV131095:ERC131095 FAR131095:FAY131095 FKN131095:FKU131095 FUJ131095:FUQ131095 GEF131095:GEM131095 GOB131095:GOI131095 GXX131095:GYE131095 HHT131095:HIA131095 HRP131095:HRW131095 IBL131095:IBS131095 ILH131095:ILO131095 IVD131095:IVK131095 JEZ131095:JFG131095 JOV131095:JPC131095 JYR131095:JYY131095 KIN131095:KIU131095 KSJ131095:KSQ131095 LCF131095:LCM131095 LMB131095:LMI131095 LVX131095:LWE131095 MFT131095:MGA131095 MPP131095:MPW131095 MZL131095:MZS131095 NJH131095:NJO131095 NTD131095:NTK131095 OCZ131095:ODG131095 OMV131095:ONC131095 OWR131095:OWY131095 PGN131095:PGU131095 PQJ131095:PQQ131095 QAF131095:QAM131095 QKB131095:QKI131095 QTX131095:QUE131095 RDT131095:REA131095 RNP131095:RNW131095 RXL131095:RXS131095 SHH131095:SHO131095 SRD131095:SRK131095 TAZ131095:TBG131095 TKV131095:TLC131095 TUR131095:TUY131095 UEN131095:UEU131095 UOJ131095:UOQ131095 UYF131095:UYM131095 VIB131095:VII131095 VRX131095:VSE131095 WBT131095:WCA131095 WLP131095:WLW131095 WVL131095:WVS131095 D196631:K196631 IZ196631:JG196631 SV196631:TC196631 ACR196631:ACY196631 AMN196631:AMU196631 AWJ196631:AWQ196631 BGF196631:BGM196631 BQB196631:BQI196631 BZX196631:CAE196631 CJT196631:CKA196631 CTP196631:CTW196631 DDL196631:DDS196631 DNH196631:DNO196631 DXD196631:DXK196631 EGZ196631:EHG196631 EQV196631:ERC196631 FAR196631:FAY196631 FKN196631:FKU196631 FUJ196631:FUQ196631 GEF196631:GEM196631 GOB196631:GOI196631 GXX196631:GYE196631 HHT196631:HIA196631 HRP196631:HRW196631 IBL196631:IBS196631 ILH196631:ILO196631 IVD196631:IVK196631 JEZ196631:JFG196631 JOV196631:JPC196631 JYR196631:JYY196631 KIN196631:KIU196631 KSJ196631:KSQ196631 LCF196631:LCM196631 LMB196631:LMI196631 LVX196631:LWE196631 MFT196631:MGA196631 MPP196631:MPW196631 MZL196631:MZS196631 NJH196631:NJO196631 NTD196631:NTK196631 OCZ196631:ODG196631 OMV196631:ONC196631 OWR196631:OWY196631 PGN196631:PGU196631 PQJ196631:PQQ196631 QAF196631:QAM196631 QKB196631:QKI196631 QTX196631:QUE196631 RDT196631:REA196631 RNP196631:RNW196631 RXL196631:RXS196631 SHH196631:SHO196631 SRD196631:SRK196631 TAZ196631:TBG196631 TKV196631:TLC196631 TUR196631:TUY196631 UEN196631:UEU196631 UOJ196631:UOQ196631 UYF196631:UYM196631 VIB196631:VII196631 VRX196631:VSE196631 WBT196631:WCA196631 WLP196631:WLW196631 WVL196631:WVS196631 D262167:K262167 IZ262167:JG262167 SV262167:TC262167 ACR262167:ACY262167 AMN262167:AMU262167 AWJ262167:AWQ262167 BGF262167:BGM262167 BQB262167:BQI262167 BZX262167:CAE262167 CJT262167:CKA262167 CTP262167:CTW262167 DDL262167:DDS262167 DNH262167:DNO262167 DXD262167:DXK262167 EGZ262167:EHG262167 EQV262167:ERC262167 FAR262167:FAY262167 FKN262167:FKU262167 FUJ262167:FUQ262167 GEF262167:GEM262167 GOB262167:GOI262167 GXX262167:GYE262167 HHT262167:HIA262167 HRP262167:HRW262167 IBL262167:IBS262167 ILH262167:ILO262167 IVD262167:IVK262167 JEZ262167:JFG262167 JOV262167:JPC262167 JYR262167:JYY262167 KIN262167:KIU262167 KSJ262167:KSQ262167 LCF262167:LCM262167 LMB262167:LMI262167 LVX262167:LWE262167 MFT262167:MGA262167 MPP262167:MPW262167 MZL262167:MZS262167 NJH262167:NJO262167 NTD262167:NTK262167 OCZ262167:ODG262167 OMV262167:ONC262167 OWR262167:OWY262167 PGN262167:PGU262167 PQJ262167:PQQ262167 QAF262167:QAM262167 QKB262167:QKI262167 QTX262167:QUE262167 RDT262167:REA262167 RNP262167:RNW262167 RXL262167:RXS262167 SHH262167:SHO262167 SRD262167:SRK262167 TAZ262167:TBG262167 TKV262167:TLC262167 TUR262167:TUY262167 UEN262167:UEU262167 UOJ262167:UOQ262167 UYF262167:UYM262167 VIB262167:VII262167 VRX262167:VSE262167 WBT262167:WCA262167 WLP262167:WLW262167 WVL262167:WVS262167 D327703:K327703 IZ327703:JG327703 SV327703:TC327703 ACR327703:ACY327703 AMN327703:AMU327703 AWJ327703:AWQ327703 BGF327703:BGM327703 BQB327703:BQI327703 BZX327703:CAE327703 CJT327703:CKA327703 CTP327703:CTW327703 DDL327703:DDS327703 DNH327703:DNO327703 DXD327703:DXK327703 EGZ327703:EHG327703 EQV327703:ERC327703 FAR327703:FAY327703 FKN327703:FKU327703 FUJ327703:FUQ327703 GEF327703:GEM327703 GOB327703:GOI327703 GXX327703:GYE327703 HHT327703:HIA327703 HRP327703:HRW327703 IBL327703:IBS327703 ILH327703:ILO327703 IVD327703:IVK327703 JEZ327703:JFG327703 JOV327703:JPC327703 JYR327703:JYY327703 KIN327703:KIU327703 KSJ327703:KSQ327703 LCF327703:LCM327703 LMB327703:LMI327703 LVX327703:LWE327703 MFT327703:MGA327703 MPP327703:MPW327703 MZL327703:MZS327703 NJH327703:NJO327703 NTD327703:NTK327703 OCZ327703:ODG327703 OMV327703:ONC327703 OWR327703:OWY327703 PGN327703:PGU327703 PQJ327703:PQQ327703 QAF327703:QAM327703 QKB327703:QKI327703 QTX327703:QUE327703 RDT327703:REA327703 RNP327703:RNW327703 RXL327703:RXS327703 SHH327703:SHO327703 SRD327703:SRK327703 TAZ327703:TBG327703 TKV327703:TLC327703 TUR327703:TUY327703 UEN327703:UEU327703 UOJ327703:UOQ327703 UYF327703:UYM327703 VIB327703:VII327703 VRX327703:VSE327703 WBT327703:WCA327703 WLP327703:WLW327703 WVL327703:WVS327703 D393239:K393239 IZ393239:JG393239 SV393239:TC393239 ACR393239:ACY393239 AMN393239:AMU393239 AWJ393239:AWQ393239 BGF393239:BGM393239 BQB393239:BQI393239 BZX393239:CAE393239 CJT393239:CKA393239 CTP393239:CTW393239 DDL393239:DDS393239 DNH393239:DNO393239 DXD393239:DXK393239 EGZ393239:EHG393239 EQV393239:ERC393239 FAR393239:FAY393239 FKN393239:FKU393239 FUJ393239:FUQ393239 GEF393239:GEM393239 GOB393239:GOI393239 GXX393239:GYE393239 HHT393239:HIA393239 HRP393239:HRW393239 IBL393239:IBS393239 ILH393239:ILO393239 IVD393239:IVK393239 JEZ393239:JFG393239 JOV393239:JPC393239 JYR393239:JYY393239 KIN393239:KIU393239 KSJ393239:KSQ393239 LCF393239:LCM393239 LMB393239:LMI393239 LVX393239:LWE393239 MFT393239:MGA393239 MPP393239:MPW393239 MZL393239:MZS393239 NJH393239:NJO393239 NTD393239:NTK393239 OCZ393239:ODG393239 OMV393239:ONC393239 OWR393239:OWY393239 PGN393239:PGU393239 PQJ393239:PQQ393239 QAF393239:QAM393239 QKB393239:QKI393239 QTX393239:QUE393239 RDT393239:REA393239 RNP393239:RNW393239 RXL393239:RXS393239 SHH393239:SHO393239 SRD393239:SRK393239 TAZ393239:TBG393239 TKV393239:TLC393239 TUR393239:TUY393239 UEN393239:UEU393239 UOJ393239:UOQ393239 UYF393239:UYM393239 VIB393239:VII393239 VRX393239:VSE393239 WBT393239:WCA393239 WLP393239:WLW393239 WVL393239:WVS393239 D458775:K458775 IZ458775:JG458775 SV458775:TC458775 ACR458775:ACY458775 AMN458775:AMU458775 AWJ458775:AWQ458775 BGF458775:BGM458775 BQB458775:BQI458775 BZX458775:CAE458775 CJT458775:CKA458775 CTP458775:CTW458775 DDL458775:DDS458775 DNH458775:DNO458775 DXD458775:DXK458775 EGZ458775:EHG458775 EQV458775:ERC458775 FAR458775:FAY458775 FKN458775:FKU458775 FUJ458775:FUQ458775 GEF458775:GEM458775 GOB458775:GOI458775 GXX458775:GYE458775 HHT458775:HIA458775 HRP458775:HRW458775 IBL458775:IBS458775 ILH458775:ILO458775 IVD458775:IVK458775 JEZ458775:JFG458775 JOV458775:JPC458775 JYR458775:JYY458775 KIN458775:KIU458775 KSJ458775:KSQ458775 LCF458775:LCM458775 LMB458775:LMI458775 LVX458775:LWE458775 MFT458775:MGA458775 MPP458775:MPW458775 MZL458775:MZS458775 NJH458775:NJO458775 NTD458775:NTK458775 OCZ458775:ODG458775 OMV458775:ONC458775 OWR458775:OWY458775 PGN458775:PGU458775 PQJ458775:PQQ458775 QAF458775:QAM458775 QKB458775:QKI458775 QTX458775:QUE458775 RDT458775:REA458775 RNP458775:RNW458775 RXL458775:RXS458775 SHH458775:SHO458775 SRD458775:SRK458775 TAZ458775:TBG458775 TKV458775:TLC458775 TUR458775:TUY458775 UEN458775:UEU458775 UOJ458775:UOQ458775 UYF458775:UYM458775 VIB458775:VII458775 VRX458775:VSE458775 WBT458775:WCA458775 WLP458775:WLW458775 WVL458775:WVS458775 D524311:K524311 IZ524311:JG524311 SV524311:TC524311 ACR524311:ACY524311 AMN524311:AMU524311 AWJ524311:AWQ524311 BGF524311:BGM524311 BQB524311:BQI524311 BZX524311:CAE524311 CJT524311:CKA524311 CTP524311:CTW524311 DDL524311:DDS524311 DNH524311:DNO524311 DXD524311:DXK524311 EGZ524311:EHG524311 EQV524311:ERC524311 FAR524311:FAY524311 FKN524311:FKU524311 FUJ524311:FUQ524311 GEF524311:GEM524311 GOB524311:GOI524311 GXX524311:GYE524311 HHT524311:HIA524311 HRP524311:HRW524311 IBL524311:IBS524311 ILH524311:ILO524311 IVD524311:IVK524311 JEZ524311:JFG524311 JOV524311:JPC524311 JYR524311:JYY524311 KIN524311:KIU524311 KSJ524311:KSQ524311 LCF524311:LCM524311 LMB524311:LMI524311 LVX524311:LWE524311 MFT524311:MGA524311 MPP524311:MPW524311 MZL524311:MZS524311 NJH524311:NJO524311 NTD524311:NTK524311 OCZ524311:ODG524311 OMV524311:ONC524311 OWR524311:OWY524311 PGN524311:PGU524311 PQJ524311:PQQ524311 QAF524311:QAM524311 QKB524311:QKI524311 QTX524311:QUE524311 RDT524311:REA524311 RNP524311:RNW524311 RXL524311:RXS524311 SHH524311:SHO524311 SRD524311:SRK524311 TAZ524311:TBG524311 TKV524311:TLC524311 TUR524311:TUY524311 UEN524311:UEU524311 UOJ524311:UOQ524311 UYF524311:UYM524311 VIB524311:VII524311 VRX524311:VSE524311 WBT524311:WCA524311 WLP524311:WLW524311 WVL524311:WVS524311 D589847:K589847 IZ589847:JG589847 SV589847:TC589847 ACR589847:ACY589847 AMN589847:AMU589847 AWJ589847:AWQ589847 BGF589847:BGM589847 BQB589847:BQI589847 BZX589847:CAE589847 CJT589847:CKA589847 CTP589847:CTW589847 DDL589847:DDS589847 DNH589847:DNO589847 DXD589847:DXK589847 EGZ589847:EHG589847 EQV589847:ERC589847 FAR589847:FAY589847 FKN589847:FKU589847 FUJ589847:FUQ589847 GEF589847:GEM589847 GOB589847:GOI589847 GXX589847:GYE589847 HHT589847:HIA589847 HRP589847:HRW589847 IBL589847:IBS589847 ILH589847:ILO589847 IVD589847:IVK589847 JEZ589847:JFG589847 JOV589847:JPC589847 JYR589847:JYY589847 KIN589847:KIU589847 KSJ589847:KSQ589847 LCF589847:LCM589847 LMB589847:LMI589847 LVX589847:LWE589847 MFT589847:MGA589847 MPP589847:MPW589847 MZL589847:MZS589847 NJH589847:NJO589847 NTD589847:NTK589847 OCZ589847:ODG589847 OMV589847:ONC589847 OWR589847:OWY589847 PGN589847:PGU589847 PQJ589847:PQQ589847 QAF589847:QAM589847 QKB589847:QKI589847 QTX589847:QUE589847 RDT589847:REA589847 RNP589847:RNW589847 RXL589847:RXS589847 SHH589847:SHO589847 SRD589847:SRK589847 TAZ589847:TBG589847 TKV589847:TLC589847 TUR589847:TUY589847 UEN589847:UEU589847 UOJ589847:UOQ589847 UYF589847:UYM589847 VIB589847:VII589847 VRX589847:VSE589847 WBT589847:WCA589847 WLP589847:WLW589847 WVL589847:WVS589847 D655383:K655383 IZ655383:JG655383 SV655383:TC655383 ACR655383:ACY655383 AMN655383:AMU655383 AWJ655383:AWQ655383 BGF655383:BGM655383 BQB655383:BQI655383 BZX655383:CAE655383 CJT655383:CKA655383 CTP655383:CTW655383 DDL655383:DDS655383 DNH655383:DNO655383 DXD655383:DXK655383 EGZ655383:EHG655383 EQV655383:ERC655383 FAR655383:FAY655383 FKN655383:FKU655383 FUJ655383:FUQ655383 GEF655383:GEM655383 GOB655383:GOI655383 GXX655383:GYE655383 HHT655383:HIA655383 HRP655383:HRW655383 IBL655383:IBS655383 ILH655383:ILO655383 IVD655383:IVK655383 JEZ655383:JFG655383 JOV655383:JPC655383 JYR655383:JYY655383 KIN655383:KIU655383 KSJ655383:KSQ655383 LCF655383:LCM655383 LMB655383:LMI655383 LVX655383:LWE655383 MFT655383:MGA655383 MPP655383:MPW655383 MZL655383:MZS655383 NJH655383:NJO655383 NTD655383:NTK655383 OCZ655383:ODG655383 OMV655383:ONC655383 OWR655383:OWY655383 PGN655383:PGU655383 PQJ655383:PQQ655383 QAF655383:QAM655383 QKB655383:QKI655383 QTX655383:QUE655383 RDT655383:REA655383 RNP655383:RNW655383 RXL655383:RXS655383 SHH655383:SHO655383 SRD655383:SRK655383 TAZ655383:TBG655383 TKV655383:TLC655383 TUR655383:TUY655383 UEN655383:UEU655383 UOJ655383:UOQ655383 UYF655383:UYM655383 VIB655383:VII655383 VRX655383:VSE655383 WBT655383:WCA655383 WLP655383:WLW655383 WVL655383:WVS655383 D720919:K720919 IZ720919:JG720919 SV720919:TC720919 ACR720919:ACY720919 AMN720919:AMU720919 AWJ720919:AWQ720919 BGF720919:BGM720919 BQB720919:BQI720919 BZX720919:CAE720919 CJT720919:CKA720919 CTP720919:CTW720919 DDL720919:DDS720919 DNH720919:DNO720919 DXD720919:DXK720919 EGZ720919:EHG720919 EQV720919:ERC720919 FAR720919:FAY720919 FKN720919:FKU720919 FUJ720919:FUQ720919 GEF720919:GEM720919 GOB720919:GOI720919 GXX720919:GYE720919 HHT720919:HIA720919 HRP720919:HRW720919 IBL720919:IBS720919 ILH720919:ILO720919 IVD720919:IVK720919 JEZ720919:JFG720919 JOV720919:JPC720919 JYR720919:JYY720919 KIN720919:KIU720919 KSJ720919:KSQ720919 LCF720919:LCM720919 LMB720919:LMI720919 LVX720919:LWE720919 MFT720919:MGA720919 MPP720919:MPW720919 MZL720919:MZS720919 NJH720919:NJO720919 NTD720919:NTK720919 OCZ720919:ODG720919 OMV720919:ONC720919 OWR720919:OWY720919 PGN720919:PGU720919 PQJ720919:PQQ720919 QAF720919:QAM720919 QKB720919:QKI720919 QTX720919:QUE720919 RDT720919:REA720919 RNP720919:RNW720919 RXL720919:RXS720919 SHH720919:SHO720919 SRD720919:SRK720919 TAZ720919:TBG720919 TKV720919:TLC720919 TUR720919:TUY720919 UEN720919:UEU720919 UOJ720919:UOQ720919 UYF720919:UYM720919 VIB720919:VII720919 VRX720919:VSE720919 WBT720919:WCA720919 WLP720919:WLW720919 WVL720919:WVS720919 D786455:K786455 IZ786455:JG786455 SV786455:TC786455 ACR786455:ACY786455 AMN786455:AMU786455 AWJ786455:AWQ786455 BGF786455:BGM786455 BQB786455:BQI786455 BZX786455:CAE786455 CJT786455:CKA786455 CTP786455:CTW786455 DDL786455:DDS786455 DNH786455:DNO786455 DXD786455:DXK786455 EGZ786455:EHG786455 EQV786455:ERC786455 FAR786455:FAY786455 FKN786455:FKU786455 FUJ786455:FUQ786455 GEF786455:GEM786455 GOB786455:GOI786455 GXX786455:GYE786455 HHT786455:HIA786455 HRP786455:HRW786455 IBL786455:IBS786455 ILH786455:ILO786455 IVD786455:IVK786455 JEZ786455:JFG786455 JOV786455:JPC786455 JYR786455:JYY786455 KIN786455:KIU786455 KSJ786455:KSQ786455 LCF786455:LCM786455 LMB786455:LMI786455 LVX786455:LWE786455 MFT786455:MGA786455 MPP786455:MPW786455 MZL786455:MZS786455 NJH786455:NJO786455 NTD786455:NTK786455 OCZ786455:ODG786455 OMV786455:ONC786455 OWR786455:OWY786455 PGN786455:PGU786455 PQJ786455:PQQ786455 QAF786455:QAM786455 QKB786455:QKI786455 QTX786455:QUE786455 RDT786455:REA786455 RNP786455:RNW786455 RXL786455:RXS786455 SHH786455:SHO786455 SRD786455:SRK786455 TAZ786455:TBG786455 TKV786455:TLC786455 TUR786455:TUY786455 UEN786455:UEU786455 UOJ786455:UOQ786455 UYF786455:UYM786455 VIB786455:VII786455 VRX786455:VSE786455 WBT786455:WCA786455 WLP786455:WLW786455 WVL786455:WVS786455 D851991:K851991 IZ851991:JG851991 SV851991:TC851991 ACR851991:ACY851991 AMN851991:AMU851991 AWJ851991:AWQ851991 BGF851991:BGM851991 BQB851991:BQI851991 BZX851991:CAE851991 CJT851991:CKA851991 CTP851991:CTW851991 DDL851991:DDS851991 DNH851991:DNO851991 DXD851991:DXK851991 EGZ851991:EHG851991 EQV851991:ERC851991 FAR851991:FAY851991 FKN851991:FKU851991 FUJ851991:FUQ851991 GEF851991:GEM851991 GOB851991:GOI851991 GXX851991:GYE851991 HHT851991:HIA851991 HRP851991:HRW851991 IBL851991:IBS851991 ILH851991:ILO851991 IVD851991:IVK851991 JEZ851991:JFG851991 JOV851991:JPC851991 JYR851991:JYY851991 KIN851991:KIU851991 KSJ851991:KSQ851991 LCF851991:LCM851991 LMB851991:LMI851991 LVX851991:LWE851991 MFT851991:MGA851991 MPP851991:MPW851991 MZL851991:MZS851991 NJH851991:NJO851991 NTD851991:NTK851991 OCZ851991:ODG851991 OMV851991:ONC851991 OWR851991:OWY851991 PGN851991:PGU851991 PQJ851991:PQQ851991 QAF851991:QAM851991 QKB851991:QKI851991 QTX851991:QUE851991 RDT851991:REA851991 RNP851991:RNW851991 RXL851991:RXS851991 SHH851991:SHO851991 SRD851991:SRK851991 TAZ851991:TBG851991 TKV851991:TLC851991 TUR851991:TUY851991 UEN851991:UEU851991 UOJ851991:UOQ851991 UYF851991:UYM851991 VIB851991:VII851991 VRX851991:VSE851991 WBT851991:WCA851991 WLP851991:WLW851991 WVL851991:WVS851991 D917527:K917527 IZ917527:JG917527 SV917527:TC917527 ACR917527:ACY917527 AMN917527:AMU917527 AWJ917527:AWQ917527 BGF917527:BGM917527 BQB917527:BQI917527 BZX917527:CAE917527 CJT917527:CKA917527 CTP917527:CTW917527 DDL917527:DDS917527 DNH917527:DNO917527 DXD917527:DXK917527 EGZ917527:EHG917527 EQV917527:ERC917527 FAR917527:FAY917527 FKN917527:FKU917527 FUJ917527:FUQ917527 GEF917527:GEM917527 GOB917527:GOI917527 GXX917527:GYE917527 HHT917527:HIA917527 HRP917527:HRW917527 IBL917527:IBS917527 ILH917527:ILO917527 IVD917527:IVK917527 JEZ917527:JFG917527 JOV917527:JPC917527 JYR917527:JYY917527 KIN917527:KIU917527 KSJ917527:KSQ917527 LCF917527:LCM917527 LMB917527:LMI917527 LVX917527:LWE917527 MFT917527:MGA917527 MPP917527:MPW917527 MZL917527:MZS917527 NJH917527:NJO917527 NTD917527:NTK917527 OCZ917527:ODG917527 OMV917527:ONC917527 OWR917527:OWY917527 PGN917527:PGU917527 PQJ917527:PQQ917527 QAF917527:QAM917527 QKB917527:QKI917527 QTX917527:QUE917527 RDT917527:REA917527 RNP917527:RNW917527 RXL917527:RXS917527 SHH917527:SHO917527 SRD917527:SRK917527 TAZ917527:TBG917527 TKV917527:TLC917527 TUR917527:TUY917527 UEN917527:UEU917527 UOJ917527:UOQ917527 UYF917527:UYM917527 VIB917527:VII917527 VRX917527:VSE917527 WBT917527:WCA917527 WLP917527:WLW917527 WVL917527:WVS917527 D983063:K983063 IZ983063:JG983063 SV983063:TC983063 ACR983063:ACY983063 AMN983063:AMU983063 AWJ983063:AWQ983063 BGF983063:BGM983063 BQB983063:BQI983063 BZX983063:CAE983063 CJT983063:CKA983063 CTP983063:CTW983063 DDL983063:DDS983063 DNH983063:DNO983063 DXD983063:DXK983063 EGZ983063:EHG983063 EQV983063:ERC983063 FAR983063:FAY983063 FKN983063:FKU983063 FUJ983063:FUQ983063 GEF983063:GEM983063 GOB983063:GOI983063 GXX983063:GYE983063 HHT983063:HIA983063 HRP983063:HRW983063 IBL983063:IBS983063 ILH983063:ILO983063 IVD983063:IVK983063 JEZ983063:JFG983063 JOV983063:JPC983063 JYR983063:JYY983063 KIN983063:KIU983063 KSJ983063:KSQ983063 LCF983063:LCM983063 LMB983063:LMI983063 LVX983063:LWE983063 MFT983063:MGA983063 MPP983063:MPW983063 MZL983063:MZS983063 NJH983063:NJO983063 NTD983063:NTK983063 OCZ983063:ODG983063 OMV983063:ONC983063 OWR983063:OWY983063 PGN983063:PGU983063 PQJ983063:PQQ983063 QAF983063:QAM983063 QKB983063:QKI983063 QTX983063:QUE983063 RDT983063:REA983063 RNP983063:RNW983063 RXL983063:RXS983063 SHH983063:SHO983063 SRD983063:SRK983063 TAZ983063:TBG983063 TKV983063:TLC983063 TUR983063:TUY983063 UEN983063:UEU983063 UOJ983063:UOQ983063 UYF983063:UYM983063 VIB983063:VII983063 VRX983063:VSE983063 WBT983063:WCA983063 WLP983063:WLW983063 WVL983063:WVS983063">
      <formula1>$A$164:$A$169</formula1>
    </dataValidation>
    <dataValidation allowBlank="1" showInputMessage="1" showErrorMessage="1" prompt="zgodnie z właściwym PO" sqref="E11:K13 JA11:JG13 SW11:TC13 ACS11:ACY13 AMO11:AMU13 AWK11:AWQ13 BGG11:BGM13 BQC11:BQI13 BZY11:CAE13 CJU11:CKA13 CTQ11:CTW13 DDM11:DDS13 DNI11:DNO13 DXE11:DXK13 EHA11:EHG13 EQW11:ERC13 FAS11:FAY13 FKO11:FKU13 FUK11:FUQ13 GEG11:GEM13 GOC11:GOI13 GXY11:GYE13 HHU11:HIA13 HRQ11:HRW13 IBM11:IBS13 ILI11:ILO13 IVE11:IVK13 JFA11:JFG13 JOW11:JPC13 JYS11:JYY13 KIO11:KIU13 KSK11:KSQ13 LCG11:LCM13 LMC11:LMI13 LVY11:LWE13 MFU11:MGA13 MPQ11:MPW13 MZM11:MZS13 NJI11:NJO13 NTE11:NTK13 ODA11:ODG13 OMW11:ONC13 OWS11:OWY13 PGO11:PGU13 PQK11:PQQ13 QAG11:QAM13 QKC11:QKI13 QTY11:QUE13 RDU11:REA13 RNQ11:RNW13 RXM11:RXS13 SHI11:SHO13 SRE11:SRK13 TBA11:TBG13 TKW11:TLC13 TUS11:TUY13 UEO11:UEU13 UOK11:UOQ13 UYG11:UYM13 VIC11:VII13 VRY11:VSE13 WBU11:WCA13 WLQ11:WLW13 WVM11:WVS13 E65547:K65549 JA65547:JG65549 SW65547:TC65549 ACS65547:ACY65549 AMO65547:AMU65549 AWK65547:AWQ65549 BGG65547:BGM65549 BQC65547:BQI65549 BZY65547:CAE65549 CJU65547:CKA65549 CTQ65547:CTW65549 DDM65547:DDS65549 DNI65547:DNO65549 DXE65547:DXK65549 EHA65547:EHG65549 EQW65547:ERC65549 FAS65547:FAY65549 FKO65547:FKU65549 FUK65547:FUQ65549 GEG65547:GEM65549 GOC65547:GOI65549 GXY65547:GYE65549 HHU65547:HIA65549 HRQ65547:HRW65549 IBM65547:IBS65549 ILI65547:ILO65549 IVE65547:IVK65549 JFA65547:JFG65549 JOW65547:JPC65549 JYS65547:JYY65549 KIO65547:KIU65549 KSK65547:KSQ65549 LCG65547:LCM65549 LMC65547:LMI65549 LVY65547:LWE65549 MFU65547:MGA65549 MPQ65547:MPW65549 MZM65547:MZS65549 NJI65547:NJO65549 NTE65547:NTK65549 ODA65547:ODG65549 OMW65547:ONC65549 OWS65547:OWY65549 PGO65547:PGU65549 PQK65547:PQQ65549 QAG65547:QAM65549 QKC65547:QKI65549 QTY65547:QUE65549 RDU65547:REA65549 RNQ65547:RNW65549 RXM65547:RXS65549 SHI65547:SHO65549 SRE65547:SRK65549 TBA65547:TBG65549 TKW65547:TLC65549 TUS65547:TUY65549 UEO65547:UEU65549 UOK65547:UOQ65549 UYG65547:UYM65549 VIC65547:VII65549 VRY65547:VSE65549 WBU65547:WCA65549 WLQ65547:WLW65549 WVM65547:WVS65549 E131083:K131085 JA131083:JG131085 SW131083:TC131085 ACS131083:ACY131085 AMO131083:AMU131085 AWK131083:AWQ131085 BGG131083:BGM131085 BQC131083:BQI131085 BZY131083:CAE131085 CJU131083:CKA131085 CTQ131083:CTW131085 DDM131083:DDS131085 DNI131083:DNO131085 DXE131083:DXK131085 EHA131083:EHG131085 EQW131083:ERC131085 FAS131083:FAY131085 FKO131083:FKU131085 FUK131083:FUQ131085 GEG131083:GEM131085 GOC131083:GOI131085 GXY131083:GYE131085 HHU131083:HIA131085 HRQ131083:HRW131085 IBM131083:IBS131085 ILI131083:ILO131085 IVE131083:IVK131085 JFA131083:JFG131085 JOW131083:JPC131085 JYS131083:JYY131085 KIO131083:KIU131085 KSK131083:KSQ131085 LCG131083:LCM131085 LMC131083:LMI131085 LVY131083:LWE131085 MFU131083:MGA131085 MPQ131083:MPW131085 MZM131083:MZS131085 NJI131083:NJO131085 NTE131083:NTK131085 ODA131083:ODG131085 OMW131083:ONC131085 OWS131083:OWY131085 PGO131083:PGU131085 PQK131083:PQQ131085 QAG131083:QAM131085 QKC131083:QKI131085 QTY131083:QUE131085 RDU131083:REA131085 RNQ131083:RNW131085 RXM131083:RXS131085 SHI131083:SHO131085 SRE131083:SRK131085 TBA131083:TBG131085 TKW131083:TLC131085 TUS131083:TUY131085 UEO131083:UEU131085 UOK131083:UOQ131085 UYG131083:UYM131085 VIC131083:VII131085 VRY131083:VSE131085 WBU131083:WCA131085 WLQ131083:WLW131085 WVM131083:WVS131085 E196619:K196621 JA196619:JG196621 SW196619:TC196621 ACS196619:ACY196621 AMO196619:AMU196621 AWK196619:AWQ196621 BGG196619:BGM196621 BQC196619:BQI196621 BZY196619:CAE196621 CJU196619:CKA196621 CTQ196619:CTW196621 DDM196619:DDS196621 DNI196619:DNO196621 DXE196619:DXK196621 EHA196619:EHG196621 EQW196619:ERC196621 FAS196619:FAY196621 FKO196619:FKU196621 FUK196619:FUQ196621 GEG196619:GEM196621 GOC196619:GOI196621 GXY196619:GYE196621 HHU196619:HIA196621 HRQ196619:HRW196621 IBM196619:IBS196621 ILI196619:ILO196621 IVE196619:IVK196621 JFA196619:JFG196621 JOW196619:JPC196621 JYS196619:JYY196621 KIO196619:KIU196621 KSK196619:KSQ196621 LCG196619:LCM196621 LMC196619:LMI196621 LVY196619:LWE196621 MFU196619:MGA196621 MPQ196619:MPW196621 MZM196619:MZS196621 NJI196619:NJO196621 NTE196619:NTK196621 ODA196619:ODG196621 OMW196619:ONC196621 OWS196619:OWY196621 PGO196619:PGU196621 PQK196619:PQQ196621 QAG196619:QAM196621 QKC196619:QKI196621 QTY196619:QUE196621 RDU196619:REA196621 RNQ196619:RNW196621 RXM196619:RXS196621 SHI196619:SHO196621 SRE196619:SRK196621 TBA196619:TBG196621 TKW196619:TLC196621 TUS196619:TUY196621 UEO196619:UEU196621 UOK196619:UOQ196621 UYG196619:UYM196621 VIC196619:VII196621 VRY196619:VSE196621 WBU196619:WCA196621 WLQ196619:WLW196621 WVM196619:WVS196621 E262155:K262157 JA262155:JG262157 SW262155:TC262157 ACS262155:ACY262157 AMO262155:AMU262157 AWK262155:AWQ262157 BGG262155:BGM262157 BQC262155:BQI262157 BZY262155:CAE262157 CJU262155:CKA262157 CTQ262155:CTW262157 DDM262155:DDS262157 DNI262155:DNO262157 DXE262155:DXK262157 EHA262155:EHG262157 EQW262155:ERC262157 FAS262155:FAY262157 FKO262155:FKU262157 FUK262155:FUQ262157 GEG262155:GEM262157 GOC262155:GOI262157 GXY262155:GYE262157 HHU262155:HIA262157 HRQ262155:HRW262157 IBM262155:IBS262157 ILI262155:ILO262157 IVE262155:IVK262157 JFA262155:JFG262157 JOW262155:JPC262157 JYS262155:JYY262157 KIO262155:KIU262157 KSK262155:KSQ262157 LCG262155:LCM262157 LMC262155:LMI262157 LVY262155:LWE262157 MFU262155:MGA262157 MPQ262155:MPW262157 MZM262155:MZS262157 NJI262155:NJO262157 NTE262155:NTK262157 ODA262155:ODG262157 OMW262155:ONC262157 OWS262155:OWY262157 PGO262155:PGU262157 PQK262155:PQQ262157 QAG262155:QAM262157 QKC262155:QKI262157 QTY262155:QUE262157 RDU262155:REA262157 RNQ262155:RNW262157 RXM262155:RXS262157 SHI262155:SHO262157 SRE262155:SRK262157 TBA262155:TBG262157 TKW262155:TLC262157 TUS262155:TUY262157 UEO262155:UEU262157 UOK262155:UOQ262157 UYG262155:UYM262157 VIC262155:VII262157 VRY262155:VSE262157 WBU262155:WCA262157 WLQ262155:WLW262157 WVM262155:WVS262157 E327691:K327693 JA327691:JG327693 SW327691:TC327693 ACS327691:ACY327693 AMO327691:AMU327693 AWK327691:AWQ327693 BGG327691:BGM327693 BQC327691:BQI327693 BZY327691:CAE327693 CJU327691:CKA327693 CTQ327691:CTW327693 DDM327691:DDS327693 DNI327691:DNO327693 DXE327691:DXK327693 EHA327691:EHG327693 EQW327691:ERC327693 FAS327691:FAY327693 FKO327691:FKU327693 FUK327691:FUQ327693 GEG327691:GEM327693 GOC327691:GOI327693 GXY327691:GYE327693 HHU327691:HIA327693 HRQ327691:HRW327693 IBM327691:IBS327693 ILI327691:ILO327693 IVE327691:IVK327693 JFA327691:JFG327693 JOW327691:JPC327693 JYS327691:JYY327693 KIO327691:KIU327693 KSK327691:KSQ327693 LCG327691:LCM327693 LMC327691:LMI327693 LVY327691:LWE327693 MFU327691:MGA327693 MPQ327691:MPW327693 MZM327691:MZS327693 NJI327691:NJO327693 NTE327691:NTK327693 ODA327691:ODG327693 OMW327691:ONC327693 OWS327691:OWY327693 PGO327691:PGU327693 PQK327691:PQQ327693 QAG327691:QAM327693 QKC327691:QKI327693 QTY327691:QUE327693 RDU327691:REA327693 RNQ327691:RNW327693 RXM327691:RXS327693 SHI327691:SHO327693 SRE327691:SRK327693 TBA327691:TBG327693 TKW327691:TLC327693 TUS327691:TUY327693 UEO327691:UEU327693 UOK327691:UOQ327693 UYG327691:UYM327693 VIC327691:VII327693 VRY327691:VSE327693 WBU327691:WCA327693 WLQ327691:WLW327693 WVM327691:WVS327693 E393227:K393229 JA393227:JG393229 SW393227:TC393229 ACS393227:ACY393229 AMO393227:AMU393229 AWK393227:AWQ393229 BGG393227:BGM393229 BQC393227:BQI393229 BZY393227:CAE393229 CJU393227:CKA393229 CTQ393227:CTW393229 DDM393227:DDS393229 DNI393227:DNO393229 DXE393227:DXK393229 EHA393227:EHG393229 EQW393227:ERC393229 FAS393227:FAY393229 FKO393227:FKU393229 FUK393227:FUQ393229 GEG393227:GEM393229 GOC393227:GOI393229 GXY393227:GYE393229 HHU393227:HIA393229 HRQ393227:HRW393229 IBM393227:IBS393229 ILI393227:ILO393229 IVE393227:IVK393229 JFA393227:JFG393229 JOW393227:JPC393229 JYS393227:JYY393229 KIO393227:KIU393229 KSK393227:KSQ393229 LCG393227:LCM393229 LMC393227:LMI393229 LVY393227:LWE393229 MFU393227:MGA393229 MPQ393227:MPW393229 MZM393227:MZS393229 NJI393227:NJO393229 NTE393227:NTK393229 ODA393227:ODG393229 OMW393227:ONC393229 OWS393227:OWY393229 PGO393227:PGU393229 PQK393227:PQQ393229 QAG393227:QAM393229 QKC393227:QKI393229 QTY393227:QUE393229 RDU393227:REA393229 RNQ393227:RNW393229 RXM393227:RXS393229 SHI393227:SHO393229 SRE393227:SRK393229 TBA393227:TBG393229 TKW393227:TLC393229 TUS393227:TUY393229 UEO393227:UEU393229 UOK393227:UOQ393229 UYG393227:UYM393229 VIC393227:VII393229 VRY393227:VSE393229 WBU393227:WCA393229 WLQ393227:WLW393229 WVM393227:WVS393229 E458763:K458765 JA458763:JG458765 SW458763:TC458765 ACS458763:ACY458765 AMO458763:AMU458765 AWK458763:AWQ458765 BGG458763:BGM458765 BQC458763:BQI458765 BZY458763:CAE458765 CJU458763:CKA458765 CTQ458763:CTW458765 DDM458763:DDS458765 DNI458763:DNO458765 DXE458763:DXK458765 EHA458763:EHG458765 EQW458763:ERC458765 FAS458763:FAY458765 FKO458763:FKU458765 FUK458763:FUQ458765 GEG458763:GEM458765 GOC458763:GOI458765 GXY458763:GYE458765 HHU458763:HIA458765 HRQ458763:HRW458765 IBM458763:IBS458765 ILI458763:ILO458765 IVE458763:IVK458765 JFA458763:JFG458765 JOW458763:JPC458765 JYS458763:JYY458765 KIO458763:KIU458765 KSK458763:KSQ458765 LCG458763:LCM458765 LMC458763:LMI458765 LVY458763:LWE458765 MFU458763:MGA458765 MPQ458763:MPW458765 MZM458763:MZS458765 NJI458763:NJO458765 NTE458763:NTK458765 ODA458763:ODG458765 OMW458763:ONC458765 OWS458763:OWY458765 PGO458763:PGU458765 PQK458763:PQQ458765 QAG458763:QAM458765 QKC458763:QKI458765 QTY458763:QUE458765 RDU458763:REA458765 RNQ458763:RNW458765 RXM458763:RXS458765 SHI458763:SHO458765 SRE458763:SRK458765 TBA458763:TBG458765 TKW458763:TLC458765 TUS458763:TUY458765 UEO458763:UEU458765 UOK458763:UOQ458765 UYG458763:UYM458765 VIC458763:VII458765 VRY458763:VSE458765 WBU458763:WCA458765 WLQ458763:WLW458765 WVM458763:WVS458765 E524299:K524301 JA524299:JG524301 SW524299:TC524301 ACS524299:ACY524301 AMO524299:AMU524301 AWK524299:AWQ524301 BGG524299:BGM524301 BQC524299:BQI524301 BZY524299:CAE524301 CJU524299:CKA524301 CTQ524299:CTW524301 DDM524299:DDS524301 DNI524299:DNO524301 DXE524299:DXK524301 EHA524299:EHG524301 EQW524299:ERC524301 FAS524299:FAY524301 FKO524299:FKU524301 FUK524299:FUQ524301 GEG524299:GEM524301 GOC524299:GOI524301 GXY524299:GYE524301 HHU524299:HIA524301 HRQ524299:HRW524301 IBM524299:IBS524301 ILI524299:ILO524301 IVE524299:IVK524301 JFA524299:JFG524301 JOW524299:JPC524301 JYS524299:JYY524301 KIO524299:KIU524301 KSK524299:KSQ524301 LCG524299:LCM524301 LMC524299:LMI524301 LVY524299:LWE524301 MFU524299:MGA524301 MPQ524299:MPW524301 MZM524299:MZS524301 NJI524299:NJO524301 NTE524299:NTK524301 ODA524299:ODG524301 OMW524299:ONC524301 OWS524299:OWY524301 PGO524299:PGU524301 PQK524299:PQQ524301 QAG524299:QAM524301 QKC524299:QKI524301 QTY524299:QUE524301 RDU524299:REA524301 RNQ524299:RNW524301 RXM524299:RXS524301 SHI524299:SHO524301 SRE524299:SRK524301 TBA524299:TBG524301 TKW524299:TLC524301 TUS524299:TUY524301 UEO524299:UEU524301 UOK524299:UOQ524301 UYG524299:UYM524301 VIC524299:VII524301 VRY524299:VSE524301 WBU524299:WCA524301 WLQ524299:WLW524301 WVM524299:WVS524301 E589835:K589837 JA589835:JG589837 SW589835:TC589837 ACS589835:ACY589837 AMO589835:AMU589837 AWK589835:AWQ589837 BGG589835:BGM589837 BQC589835:BQI589837 BZY589835:CAE589837 CJU589835:CKA589837 CTQ589835:CTW589837 DDM589835:DDS589837 DNI589835:DNO589837 DXE589835:DXK589837 EHA589835:EHG589837 EQW589835:ERC589837 FAS589835:FAY589837 FKO589835:FKU589837 FUK589835:FUQ589837 GEG589835:GEM589837 GOC589835:GOI589837 GXY589835:GYE589837 HHU589835:HIA589837 HRQ589835:HRW589837 IBM589835:IBS589837 ILI589835:ILO589837 IVE589835:IVK589837 JFA589835:JFG589837 JOW589835:JPC589837 JYS589835:JYY589837 KIO589835:KIU589837 KSK589835:KSQ589837 LCG589835:LCM589837 LMC589835:LMI589837 LVY589835:LWE589837 MFU589835:MGA589837 MPQ589835:MPW589837 MZM589835:MZS589837 NJI589835:NJO589837 NTE589835:NTK589837 ODA589835:ODG589837 OMW589835:ONC589837 OWS589835:OWY589837 PGO589835:PGU589837 PQK589835:PQQ589837 QAG589835:QAM589837 QKC589835:QKI589837 QTY589835:QUE589837 RDU589835:REA589837 RNQ589835:RNW589837 RXM589835:RXS589837 SHI589835:SHO589837 SRE589835:SRK589837 TBA589835:TBG589837 TKW589835:TLC589837 TUS589835:TUY589837 UEO589835:UEU589837 UOK589835:UOQ589837 UYG589835:UYM589837 VIC589835:VII589837 VRY589835:VSE589837 WBU589835:WCA589837 WLQ589835:WLW589837 WVM589835:WVS589837 E655371:K655373 JA655371:JG655373 SW655371:TC655373 ACS655371:ACY655373 AMO655371:AMU655373 AWK655371:AWQ655373 BGG655371:BGM655373 BQC655371:BQI655373 BZY655371:CAE655373 CJU655371:CKA655373 CTQ655371:CTW655373 DDM655371:DDS655373 DNI655371:DNO655373 DXE655371:DXK655373 EHA655371:EHG655373 EQW655371:ERC655373 FAS655371:FAY655373 FKO655371:FKU655373 FUK655371:FUQ655373 GEG655371:GEM655373 GOC655371:GOI655373 GXY655371:GYE655373 HHU655371:HIA655373 HRQ655371:HRW655373 IBM655371:IBS655373 ILI655371:ILO655373 IVE655371:IVK655373 JFA655371:JFG655373 JOW655371:JPC655373 JYS655371:JYY655373 KIO655371:KIU655373 KSK655371:KSQ655373 LCG655371:LCM655373 LMC655371:LMI655373 LVY655371:LWE655373 MFU655371:MGA655373 MPQ655371:MPW655373 MZM655371:MZS655373 NJI655371:NJO655373 NTE655371:NTK655373 ODA655371:ODG655373 OMW655371:ONC655373 OWS655371:OWY655373 PGO655371:PGU655373 PQK655371:PQQ655373 QAG655371:QAM655373 QKC655371:QKI655373 QTY655371:QUE655373 RDU655371:REA655373 RNQ655371:RNW655373 RXM655371:RXS655373 SHI655371:SHO655373 SRE655371:SRK655373 TBA655371:TBG655373 TKW655371:TLC655373 TUS655371:TUY655373 UEO655371:UEU655373 UOK655371:UOQ655373 UYG655371:UYM655373 VIC655371:VII655373 VRY655371:VSE655373 WBU655371:WCA655373 WLQ655371:WLW655373 WVM655371:WVS655373 E720907:K720909 JA720907:JG720909 SW720907:TC720909 ACS720907:ACY720909 AMO720907:AMU720909 AWK720907:AWQ720909 BGG720907:BGM720909 BQC720907:BQI720909 BZY720907:CAE720909 CJU720907:CKA720909 CTQ720907:CTW720909 DDM720907:DDS720909 DNI720907:DNO720909 DXE720907:DXK720909 EHA720907:EHG720909 EQW720907:ERC720909 FAS720907:FAY720909 FKO720907:FKU720909 FUK720907:FUQ720909 GEG720907:GEM720909 GOC720907:GOI720909 GXY720907:GYE720909 HHU720907:HIA720909 HRQ720907:HRW720909 IBM720907:IBS720909 ILI720907:ILO720909 IVE720907:IVK720909 JFA720907:JFG720909 JOW720907:JPC720909 JYS720907:JYY720909 KIO720907:KIU720909 KSK720907:KSQ720909 LCG720907:LCM720909 LMC720907:LMI720909 LVY720907:LWE720909 MFU720907:MGA720909 MPQ720907:MPW720909 MZM720907:MZS720909 NJI720907:NJO720909 NTE720907:NTK720909 ODA720907:ODG720909 OMW720907:ONC720909 OWS720907:OWY720909 PGO720907:PGU720909 PQK720907:PQQ720909 QAG720907:QAM720909 QKC720907:QKI720909 QTY720907:QUE720909 RDU720907:REA720909 RNQ720907:RNW720909 RXM720907:RXS720909 SHI720907:SHO720909 SRE720907:SRK720909 TBA720907:TBG720909 TKW720907:TLC720909 TUS720907:TUY720909 UEO720907:UEU720909 UOK720907:UOQ720909 UYG720907:UYM720909 VIC720907:VII720909 VRY720907:VSE720909 WBU720907:WCA720909 WLQ720907:WLW720909 WVM720907:WVS720909 E786443:K786445 JA786443:JG786445 SW786443:TC786445 ACS786443:ACY786445 AMO786443:AMU786445 AWK786443:AWQ786445 BGG786443:BGM786445 BQC786443:BQI786445 BZY786443:CAE786445 CJU786443:CKA786445 CTQ786443:CTW786445 DDM786443:DDS786445 DNI786443:DNO786445 DXE786443:DXK786445 EHA786443:EHG786445 EQW786443:ERC786445 FAS786443:FAY786445 FKO786443:FKU786445 FUK786443:FUQ786445 GEG786443:GEM786445 GOC786443:GOI786445 GXY786443:GYE786445 HHU786443:HIA786445 HRQ786443:HRW786445 IBM786443:IBS786445 ILI786443:ILO786445 IVE786443:IVK786445 JFA786443:JFG786445 JOW786443:JPC786445 JYS786443:JYY786445 KIO786443:KIU786445 KSK786443:KSQ786445 LCG786443:LCM786445 LMC786443:LMI786445 LVY786443:LWE786445 MFU786443:MGA786445 MPQ786443:MPW786445 MZM786443:MZS786445 NJI786443:NJO786445 NTE786443:NTK786445 ODA786443:ODG786445 OMW786443:ONC786445 OWS786443:OWY786445 PGO786443:PGU786445 PQK786443:PQQ786445 QAG786443:QAM786445 QKC786443:QKI786445 QTY786443:QUE786445 RDU786443:REA786445 RNQ786443:RNW786445 RXM786443:RXS786445 SHI786443:SHO786445 SRE786443:SRK786445 TBA786443:TBG786445 TKW786443:TLC786445 TUS786443:TUY786445 UEO786443:UEU786445 UOK786443:UOQ786445 UYG786443:UYM786445 VIC786443:VII786445 VRY786443:VSE786445 WBU786443:WCA786445 WLQ786443:WLW786445 WVM786443:WVS786445 E851979:K851981 JA851979:JG851981 SW851979:TC851981 ACS851979:ACY851981 AMO851979:AMU851981 AWK851979:AWQ851981 BGG851979:BGM851981 BQC851979:BQI851981 BZY851979:CAE851981 CJU851979:CKA851981 CTQ851979:CTW851981 DDM851979:DDS851981 DNI851979:DNO851981 DXE851979:DXK851981 EHA851979:EHG851981 EQW851979:ERC851981 FAS851979:FAY851981 FKO851979:FKU851981 FUK851979:FUQ851981 GEG851979:GEM851981 GOC851979:GOI851981 GXY851979:GYE851981 HHU851979:HIA851981 HRQ851979:HRW851981 IBM851979:IBS851981 ILI851979:ILO851981 IVE851979:IVK851981 JFA851979:JFG851981 JOW851979:JPC851981 JYS851979:JYY851981 KIO851979:KIU851981 KSK851979:KSQ851981 LCG851979:LCM851981 LMC851979:LMI851981 LVY851979:LWE851981 MFU851979:MGA851981 MPQ851979:MPW851981 MZM851979:MZS851981 NJI851979:NJO851981 NTE851979:NTK851981 ODA851979:ODG851981 OMW851979:ONC851981 OWS851979:OWY851981 PGO851979:PGU851981 PQK851979:PQQ851981 QAG851979:QAM851981 QKC851979:QKI851981 QTY851979:QUE851981 RDU851979:REA851981 RNQ851979:RNW851981 RXM851979:RXS851981 SHI851979:SHO851981 SRE851979:SRK851981 TBA851979:TBG851981 TKW851979:TLC851981 TUS851979:TUY851981 UEO851979:UEU851981 UOK851979:UOQ851981 UYG851979:UYM851981 VIC851979:VII851981 VRY851979:VSE851981 WBU851979:WCA851981 WLQ851979:WLW851981 WVM851979:WVS851981 E917515:K917517 JA917515:JG917517 SW917515:TC917517 ACS917515:ACY917517 AMO917515:AMU917517 AWK917515:AWQ917517 BGG917515:BGM917517 BQC917515:BQI917517 BZY917515:CAE917517 CJU917515:CKA917517 CTQ917515:CTW917517 DDM917515:DDS917517 DNI917515:DNO917517 DXE917515:DXK917517 EHA917515:EHG917517 EQW917515:ERC917517 FAS917515:FAY917517 FKO917515:FKU917517 FUK917515:FUQ917517 GEG917515:GEM917517 GOC917515:GOI917517 GXY917515:GYE917517 HHU917515:HIA917517 HRQ917515:HRW917517 IBM917515:IBS917517 ILI917515:ILO917517 IVE917515:IVK917517 JFA917515:JFG917517 JOW917515:JPC917517 JYS917515:JYY917517 KIO917515:KIU917517 KSK917515:KSQ917517 LCG917515:LCM917517 LMC917515:LMI917517 LVY917515:LWE917517 MFU917515:MGA917517 MPQ917515:MPW917517 MZM917515:MZS917517 NJI917515:NJO917517 NTE917515:NTK917517 ODA917515:ODG917517 OMW917515:ONC917517 OWS917515:OWY917517 PGO917515:PGU917517 PQK917515:PQQ917517 QAG917515:QAM917517 QKC917515:QKI917517 QTY917515:QUE917517 RDU917515:REA917517 RNQ917515:RNW917517 RXM917515:RXS917517 SHI917515:SHO917517 SRE917515:SRK917517 TBA917515:TBG917517 TKW917515:TLC917517 TUS917515:TUY917517 UEO917515:UEU917517 UOK917515:UOQ917517 UYG917515:UYM917517 VIC917515:VII917517 VRY917515:VSE917517 WBU917515:WCA917517 WLQ917515:WLW917517 WVM917515:WVS917517 E983051:K983053 JA983051:JG983053 SW983051:TC983053 ACS983051:ACY983053 AMO983051:AMU983053 AWK983051:AWQ983053 BGG983051:BGM983053 BQC983051:BQI983053 BZY983051:CAE983053 CJU983051:CKA983053 CTQ983051:CTW983053 DDM983051:DDS983053 DNI983051:DNO983053 DXE983051:DXK983053 EHA983051:EHG983053 EQW983051:ERC983053 FAS983051:FAY983053 FKO983051:FKU983053 FUK983051:FUQ983053 GEG983051:GEM983053 GOC983051:GOI983053 GXY983051:GYE983053 HHU983051:HIA983053 HRQ983051:HRW983053 IBM983051:IBS983053 ILI983051:ILO983053 IVE983051:IVK983053 JFA983051:JFG983053 JOW983051:JPC983053 JYS983051:JYY983053 KIO983051:KIU983053 KSK983051:KSQ983053 LCG983051:LCM983053 LMC983051:LMI983053 LVY983051:LWE983053 MFU983051:MGA983053 MPQ983051:MPW983053 MZM983051:MZS983053 NJI983051:NJO983053 NTE983051:NTK983053 ODA983051:ODG983053 OMW983051:ONC983053 OWS983051:OWY983053 PGO983051:PGU983053 PQK983051:PQQ983053 QAG983051:QAM983053 QKC983051:QKI983053 QTY983051:QUE983053 RDU983051:REA983053 RNQ983051:RNW983053 RXM983051:RXS983053 SHI983051:SHO983053 SRE983051:SRK983053 TBA983051:TBG983053 TKW983051:TLC983053 TUS983051:TUY983053 UEO983051:UEU983053 UOK983051:UOQ983053 UYG983051:UYM983053 VIC983051:VII983053 VRY983051:VSE983053 WBU983051:WCA983053 WLQ983051:WLW983053 WVM983051:WVS983053"/>
    <dataValidation type="list" allowBlank="1" showInputMessage="1" showErrorMessage="1" prompt="wybierz narzędzie PP" sqref="D19:K19 IZ19:JG19 SV19:TC19 ACR19:ACY19 AMN19:AMU19 AWJ19:AWQ19 BGF19:BGM19 BQB19:BQI19 BZX19:CAE19 CJT19:CKA19 CTP19:CTW19 DDL19:DDS19 DNH19:DNO19 DXD19:DXK19 EGZ19:EHG19 EQV19:ERC19 FAR19:FAY19 FKN19:FKU19 FUJ19:FUQ19 GEF19:GEM19 GOB19:GOI19 GXX19:GYE19 HHT19:HIA19 HRP19:HRW19 IBL19:IBS19 ILH19:ILO19 IVD19:IVK19 JEZ19:JFG19 JOV19:JPC19 JYR19:JYY19 KIN19:KIU19 KSJ19:KSQ19 LCF19:LCM19 LMB19:LMI19 LVX19:LWE19 MFT19:MGA19 MPP19:MPW19 MZL19:MZS19 NJH19:NJO19 NTD19:NTK19 OCZ19:ODG19 OMV19:ONC19 OWR19:OWY19 PGN19:PGU19 PQJ19:PQQ19 QAF19:QAM19 QKB19:QKI19 QTX19:QUE19 RDT19:REA19 RNP19:RNW19 RXL19:RXS19 SHH19:SHO19 SRD19:SRK19 TAZ19:TBG19 TKV19:TLC19 TUR19:TUY19 UEN19:UEU19 UOJ19:UOQ19 UYF19:UYM19 VIB19:VII19 VRX19:VSE19 WBT19:WCA19 WLP19:WLW19 WVL19:WVS19 D65555:K65555 IZ65555:JG65555 SV65555:TC65555 ACR65555:ACY65555 AMN65555:AMU65555 AWJ65555:AWQ65555 BGF65555:BGM65555 BQB65555:BQI65555 BZX65555:CAE65555 CJT65555:CKA65555 CTP65555:CTW65555 DDL65555:DDS65555 DNH65555:DNO65555 DXD65555:DXK65555 EGZ65555:EHG65555 EQV65555:ERC65555 FAR65555:FAY65555 FKN65555:FKU65555 FUJ65555:FUQ65555 GEF65555:GEM65555 GOB65555:GOI65555 GXX65555:GYE65555 HHT65555:HIA65555 HRP65555:HRW65555 IBL65555:IBS65555 ILH65555:ILO65555 IVD65555:IVK65555 JEZ65555:JFG65555 JOV65555:JPC65555 JYR65555:JYY65555 KIN65555:KIU65555 KSJ65555:KSQ65555 LCF65555:LCM65555 LMB65555:LMI65555 LVX65555:LWE65555 MFT65555:MGA65555 MPP65555:MPW65555 MZL65555:MZS65555 NJH65555:NJO65555 NTD65555:NTK65555 OCZ65555:ODG65555 OMV65555:ONC65555 OWR65555:OWY65555 PGN65555:PGU65555 PQJ65555:PQQ65555 QAF65555:QAM65555 QKB65555:QKI65555 QTX65555:QUE65555 RDT65555:REA65555 RNP65555:RNW65555 RXL65555:RXS65555 SHH65555:SHO65555 SRD65555:SRK65555 TAZ65555:TBG65555 TKV65555:TLC65555 TUR65555:TUY65555 UEN65555:UEU65555 UOJ65555:UOQ65555 UYF65555:UYM65555 VIB65555:VII65555 VRX65555:VSE65555 WBT65555:WCA65555 WLP65555:WLW65555 WVL65555:WVS65555 D131091:K131091 IZ131091:JG131091 SV131091:TC131091 ACR131091:ACY131091 AMN131091:AMU131091 AWJ131091:AWQ131091 BGF131091:BGM131091 BQB131091:BQI131091 BZX131091:CAE131091 CJT131091:CKA131091 CTP131091:CTW131091 DDL131091:DDS131091 DNH131091:DNO131091 DXD131091:DXK131091 EGZ131091:EHG131091 EQV131091:ERC131091 FAR131091:FAY131091 FKN131091:FKU131091 FUJ131091:FUQ131091 GEF131091:GEM131091 GOB131091:GOI131091 GXX131091:GYE131091 HHT131091:HIA131091 HRP131091:HRW131091 IBL131091:IBS131091 ILH131091:ILO131091 IVD131091:IVK131091 JEZ131091:JFG131091 JOV131091:JPC131091 JYR131091:JYY131091 KIN131091:KIU131091 KSJ131091:KSQ131091 LCF131091:LCM131091 LMB131091:LMI131091 LVX131091:LWE131091 MFT131091:MGA131091 MPP131091:MPW131091 MZL131091:MZS131091 NJH131091:NJO131091 NTD131091:NTK131091 OCZ131091:ODG131091 OMV131091:ONC131091 OWR131091:OWY131091 PGN131091:PGU131091 PQJ131091:PQQ131091 QAF131091:QAM131091 QKB131091:QKI131091 QTX131091:QUE131091 RDT131091:REA131091 RNP131091:RNW131091 RXL131091:RXS131091 SHH131091:SHO131091 SRD131091:SRK131091 TAZ131091:TBG131091 TKV131091:TLC131091 TUR131091:TUY131091 UEN131091:UEU131091 UOJ131091:UOQ131091 UYF131091:UYM131091 VIB131091:VII131091 VRX131091:VSE131091 WBT131091:WCA131091 WLP131091:WLW131091 WVL131091:WVS131091 D196627:K196627 IZ196627:JG196627 SV196627:TC196627 ACR196627:ACY196627 AMN196627:AMU196627 AWJ196627:AWQ196627 BGF196627:BGM196627 BQB196627:BQI196627 BZX196627:CAE196627 CJT196627:CKA196627 CTP196627:CTW196627 DDL196627:DDS196627 DNH196627:DNO196627 DXD196627:DXK196627 EGZ196627:EHG196627 EQV196627:ERC196627 FAR196627:FAY196627 FKN196627:FKU196627 FUJ196627:FUQ196627 GEF196627:GEM196627 GOB196627:GOI196627 GXX196627:GYE196627 HHT196627:HIA196627 HRP196627:HRW196627 IBL196627:IBS196627 ILH196627:ILO196627 IVD196627:IVK196627 JEZ196627:JFG196627 JOV196627:JPC196627 JYR196627:JYY196627 KIN196627:KIU196627 KSJ196627:KSQ196627 LCF196627:LCM196627 LMB196627:LMI196627 LVX196627:LWE196627 MFT196627:MGA196627 MPP196627:MPW196627 MZL196627:MZS196627 NJH196627:NJO196627 NTD196627:NTK196627 OCZ196627:ODG196627 OMV196627:ONC196627 OWR196627:OWY196627 PGN196627:PGU196627 PQJ196627:PQQ196627 QAF196627:QAM196627 QKB196627:QKI196627 QTX196627:QUE196627 RDT196627:REA196627 RNP196627:RNW196627 RXL196627:RXS196627 SHH196627:SHO196627 SRD196627:SRK196627 TAZ196627:TBG196627 TKV196627:TLC196627 TUR196627:TUY196627 UEN196627:UEU196627 UOJ196627:UOQ196627 UYF196627:UYM196627 VIB196627:VII196627 VRX196627:VSE196627 WBT196627:WCA196627 WLP196627:WLW196627 WVL196627:WVS196627 D262163:K262163 IZ262163:JG262163 SV262163:TC262163 ACR262163:ACY262163 AMN262163:AMU262163 AWJ262163:AWQ262163 BGF262163:BGM262163 BQB262163:BQI262163 BZX262163:CAE262163 CJT262163:CKA262163 CTP262163:CTW262163 DDL262163:DDS262163 DNH262163:DNO262163 DXD262163:DXK262163 EGZ262163:EHG262163 EQV262163:ERC262163 FAR262163:FAY262163 FKN262163:FKU262163 FUJ262163:FUQ262163 GEF262163:GEM262163 GOB262163:GOI262163 GXX262163:GYE262163 HHT262163:HIA262163 HRP262163:HRW262163 IBL262163:IBS262163 ILH262163:ILO262163 IVD262163:IVK262163 JEZ262163:JFG262163 JOV262163:JPC262163 JYR262163:JYY262163 KIN262163:KIU262163 KSJ262163:KSQ262163 LCF262163:LCM262163 LMB262163:LMI262163 LVX262163:LWE262163 MFT262163:MGA262163 MPP262163:MPW262163 MZL262163:MZS262163 NJH262163:NJO262163 NTD262163:NTK262163 OCZ262163:ODG262163 OMV262163:ONC262163 OWR262163:OWY262163 PGN262163:PGU262163 PQJ262163:PQQ262163 QAF262163:QAM262163 QKB262163:QKI262163 QTX262163:QUE262163 RDT262163:REA262163 RNP262163:RNW262163 RXL262163:RXS262163 SHH262163:SHO262163 SRD262163:SRK262163 TAZ262163:TBG262163 TKV262163:TLC262163 TUR262163:TUY262163 UEN262163:UEU262163 UOJ262163:UOQ262163 UYF262163:UYM262163 VIB262163:VII262163 VRX262163:VSE262163 WBT262163:WCA262163 WLP262163:WLW262163 WVL262163:WVS262163 D327699:K327699 IZ327699:JG327699 SV327699:TC327699 ACR327699:ACY327699 AMN327699:AMU327699 AWJ327699:AWQ327699 BGF327699:BGM327699 BQB327699:BQI327699 BZX327699:CAE327699 CJT327699:CKA327699 CTP327699:CTW327699 DDL327699:DDS327699 DNH327699:DNO327699 DXD327699:DXK327699 EGZ327699:EHG327699 EQV327699:ERC327699 FAR327699:FAY327699 FKN327699:FKU327699 FUJ327699:FUQ327699 GEF327699:GEM327699 GOB327699:GOI327699 GXX327699:GYE327699 HHT327699:HIA327699 HRP327699:HRW327699 IBL327699:IBS327699 ILH327699:ILO327699 IVD327699:IVK327699 JEZ327699:JFG327699 JOV327699:JPC327699 JYR327699:JYY327699 KIN327699:KIU327699 KSJ327699:KSQ327699 LCF327699:LCM327699 LMB327699:LMI327699 LVX327699:LWE327699 MFT327699:MGA327699 MPP327699:MPW327699 MZL327699:MZS327699 NJH327699:NJO327699 NTD327699:NTK327699 OCZ327699:ODG327699 OMV327699:ONC327699 OWR327699:OWY327699 PGN327699:PGU327699 PQJ327699:PQQ327699 QAF327699:QAM327699 QKB327699:QKI327699 QTX327699:QUE327699 RDT327699:REA327699 RNP327699:RNW327699 RXL327699:RXS327699 SHH327699:SHO327699 SRD327699:SRK327699 TAZ327699:TBG327699 TKV327699:TLC327699 TUR327699:TUY327699 UEN327699:UEU327699 UOJ327699:UOQ327699 UYF327699:UYM327699 VIB327699:VII327699 VRX327699:VSE327699 WBT327699:WCA327699 WLP327699:WLW327699 WVL327699:WVS327699 D393235:K393235 IZ393235:JG393235 SV393235:TC393235 ACR393235:ACY393235 AMN393235:AMU393235 AWJ393235:AWQ393235 BGF393235:BGM393235 BQB393235:BQI393235 BZX393235:CAE393235 CJT393235:CKA393235 CTP393235:CTW393235 DDL393235:DDS393235 DNH393235:DNO393235 DXD393235:DXK393235 EGZ393235:EHG393235 EQV393235:ERC393235 FAR393235:FAY393235 FKN393235:FKU393235 FUJ393235:FUQ393235 GEF393235:GEM393235 GOB393235:GOI393235 GXX393235:GYE393235 HHT393235:HIA393235 HRP393235:HRW393235 IBL393235:IBS393235 ILH393235:ILO393235 IVD393235:IVK393235 JEZ393235:JFG393235 JOV393235:JPC393235 JYR393235:JYY393235 KIN393235:KIU393235 KSJ393235:KSQ393235 LCF393235:LCM393235 LMB393235:LMI393235 LVX393235:LWE393235 MFT393235:MGA393235 MPP393235:MPW393235 MZL393235:MZS393235 NJH393235:NJO393235 NTD393235:NTK393235 OCZ393235:ODG393235 OMV393235:ONC393235 OWR393235:OWY393235 PGN393235:PGU393235 PQJ393235:PQQ393235 QAF393235:QAM393235 QKB393235:QKI393235 QTX393235:QUE393235 RDT393235:REA393235 RNP393235:RNW393235 RXL393235:RXS393235 SHH393235:SHO393235 SRD393235:SRK393235 TAZ393235:TBG393235 TKV393235:TLC393235 TUR393235:TUY393235 UEN393235:UEU393235 UOJ393235:UOQ393235 UYF393235:UYM393235 VIB393235:VII393235 VRX393235:VSE393235 WBT393235:WCA393235 WLP393235:WLW393235 WVL393235:WVS393235 D458771:K458771 IZ458771:JG458771 SV458771:TC458771 ACR458771:ACY458771 AMN458771:AMU458771 AWJ458771:AWQ458771 BGF458771:BGM458771 BQB458771:BQI458771 BZX458771:CAE458771 CJT458771:CKA458771 CTP458771:CTW458771 DDL458771:DDS458771 DNH458771:DNO458771 DXD458771:DXK458771 EGZ458771:EHG458771 EQV458771:ERC458771 FAR458771:FAY458771 FKN458771:FKU458771 FUJ458771:FUQ458771 GEF458771:GEM458771 GOB458771:GOI458771 GXX458771:GYE458771 HHT458771:HIA458771 HRP458771:HRW458771 IBL458771:IBS458771 ILH458771:ILO458771 IVD458771:IVK458771 JEZ458771:JFG458771 JOV458771:JPC458771 JYR458771:JYY458771 KIN458771:KIU458771 KSJ458771:KSQ458771 LCF458771:LCM458771 LMB458771:LMI458771 LVX458771:LWE458771 MFT458771:MGA458771 MPP458771:MPW458771 MZL458771:MZS458771 NJH458771:NJO458771 NTD458771:NTK458771 OCZ458771:ODG458771 OMV458771:ONC458771 OWR458771:OWY458771 PGN458771:PGU458771 PQJ458771:PQQ458771 QAF458771:QAM458771 QKB458771:QKI458771 QTX458771:QUE458771 RDT458771:REA458771 RNP458771:RNW458771 RXL458771:RXS458771 SHH458771:SHO458771 SRD458771:SRK458771 TAZ458771:TBG458771 TKV458771:TLC458771 TUR458771:TUY458771 UEN458771:UEU458771 UOJ458771:UOQ458771 UYF458771:UYM458771 VIB458771:VII458771 VRX458771:VSE458771 WBT458771:WCA458771 WLP458771:WLW458771 WVL458771:WVS458771 D524307:K524307 IZ524307:JG524307 SV524307:TC524307 ACR524307:ACY524307 AMN524307:AMU524307 AWJ524307:AWQ524307 BGF524307:BGM524307 BQB524307:BQI524307 BZX524307:CAE524307 CJT524307:CKA524307 CTP524307:CTW524307 DDL524307:DDS524307 DNH524307:DNO524307 DXD524307:DXK524307 EGZ524307:EHG524307 EQV524307:ERC524307 FAR524307:FAY524307 FKN524307:FKU524307 FUJ524307:FUQ524307 GEF524307:GEM524307 GOB524307:GOI524307 GXX524307:GYE524307 HHT524307:HIA524307 HRP524307:HRW524307 IBL524307:IBS524307 ILH524307:ILO524307 IVD524307:IVK524307 JEZ524307:JFG524307 JOV524307:JPC524307 JYR524307:JYY524307 KIN524307:KIU524307 KSJ524307:KSQ524307 LCF524307:LCM524307 LMB524307:LMI524307 LVX524307:LWE524307 MFT524307:MGA524307 MPP524307:MPW524307 MZL524307:MZS524307 NJH524307:NJO524307 NTD524307:NTK524307 OCZ524307:ODG524307 OMV524307:ONC524307 OWR524307:OWY524307 PGN524307:PGU524307 PQJ524307:PQQ524307 QAF524307:QAM524307 QKB524307:QKI524307 QTX524307:QUE524307 RDT524307:REA524307 RNP524307:RNW524307 RXL524307:RXS524307 SHH524307:SHO524307 SRD524307:SRK524307 TAZ524307:TBG524307 TKV524307:TLC524307 TUR524307:TUY524307 UEN524307:UEU524307 UOJ524307:UOQ524307 UYF524307:UYM524307 VIB524307:VII524307 VRX524307:VSE524307 WBT524307:WCA524307 WLP524307:WLW524307 WVL524307:WVS524307 D589843:K589843 IZ589843:JG589843 SV589843:TC589843 ACR589843:ACY589843 AMN589843:AMU589843 AWJ589843:AWQ589843 BGF589843:BGM589843 BQB589843:BQI589843 BZX589843:CAE589843 CJT589843:CKA589843 CTP589843:CTW589843 DDL589843:DDS589843 DNH589843:DNO589843 DXD589843:DXK589843 EGZ589843:EHG589843 EQV589843:ERC589843 FAR589843:FAY589843 FKN589843:FKU589843 FUJ589843:FUQ589843 GEF589843:GEM589843 GOB589843:GOI589843 GXX589843:GYE589843 HHT589843:HIA589843 HRP589843:HRW589843 IBL589843:IBS589843 ILH589843:ILO589843 IVD589843:IVK589843 JEZ589843:JFG589843 JOV589843:JPC589843 JYR589843:JYY589843 KIN589843:KIU589843 KSJ589843:KSQ589843 LCF589843:LCM589843 LMB589843:LMI589843 LVX589843:LWE589843 MFT589843:MGA589843 MPP589843:MPW589843 MZL589843:MZS589843 NJH589843:NJO589843 NTD589843:NTK589843 OCZ589843:ODG589843 OMV589843:ONC589843 OWR589843:OWY589843 PGN589843:PGU589843 PQJ589843:PQQ589843 QAF589843:QAM589843 QKB589843:QKI589843 QTX589843:QUE589843 RDT589843:REA589843 RNP589843:RNW589843 RXL589843:RXS589843 SHH589843:SHO589843 SRD589843:SRK589843 TAZ589843:TBG589843 TKV589843:TLC589843 TUR589843:TUY589843 UEN589843:UEU589843 UOJ589843:UOQ589843 UYF589843:UYM589843 VIB589843:VII589843 VRX589843:VSE589843 WBT589843:WCA589843 WLP589843:WLW589843 WVL589843:WVS589843 D655379:K655379 IZ655379:JG655379 SV655379:TC655379 ACR655379:ACY655379 AMN655379:AMU655379 AWJ655379:AWQ655379 BGF655379:BGM655379 BQB655379:BQI655379 BZX655379:CAE655379 CJT655379:CKA655379 CTP655379:CTW655379 DDL655379:DDS655379 DNH655379:DNO655379 DXD655379:DXK655379 EGZ655379:EHG655379 EQV655379:ERC655379 FAR655379:FAY655379 FKN655379:FKU655379 FUJ655379:FUQ655379 GEF655379:GEM655379 GOB655379:GOI655379 GXX655379:GYE655379 HHT655379:HIA655379 HRP655379:HRW655379 IBL655379:IBS655379 ILH655379:ILO655379 IVD655379:IVK655379 JEZ655379:JFG655379 JOV655379:JPC655379 JYR655379:JYY655379 KIN655379:KIU655379 KSJ655379:KSQ655379 LCF655379:LCM655379 LMB655379:LMI655379 LVX655379:LWE655379 MFT655379:MGA655379 MPP655379:MPW655379 MZL655379:MZS655379 NJH655379:NJO655379 NTD655379:NTK655379 OCZ655379:ODG655379 OMV655379:ONC655379 OWR655379:OWY655379 PGN655379:PGU655379 PQJ655379:PQQ655379 QAF655379:QAM655379 QKB655379:QKI655379 QTX655379:QUE655379 RDT655379:REA655379 RNP655379:RNW655379 RXL655379:RXS655379 SHH655379:SHO655379 SRD655379:SRK655379 TAZ655379:TBG655379 TKV655379:TLC655379 TUR655379:TUY655379 UEN655379:UEU655379 UOJ655379:UOQ655379 UYF655379:UYM655379 VIB655379:VII655379 VRX655379:VSE655379 WBT655379:WCA655379 WLP655379:WLW655379 WVL655379:WVS655379 D720915:K720915 IZ720915:JG720915 SV720915:TC720915 ACR720915:ACY720915 AMN720915:AMU720915 AWJ720915:AWQ720915 BGF720915:BGM720915 BQB720915:BQI720915 BZX720915:CAE720915 CJT720915:CKA720915 CTP720915:CTW720915 DDL720915:DDS720915 DNH720915:DNO720915 DXD720915:DXK720915 EGZ720915:EHG720915 EQV720915:ERC720915 FAR720915:FAY720915 FKN720915:FKU720915 FUJ720915:FUQ720915 GEF720915:GEM720915 GOB720915:GOI720915 GXX720915:GYE720915 HHT720915:HIA720915 HRP720915:HRW720915 IBL720915:IBS720915 ILH720915:ILO720915 IVD720915:IVK720915 JEZ720915:JFG720915 JOV720915:JPC720915 JYR720915:JYY720915 KIN720915:KIU720915 KSJ720915:KSQ720915 LCF720915:LCM720915 LMB720915:LMI720915 LVX720915:LWE720915 MFT720915:MGA720915 MPP720915:MPW720915 MZL720915:MZS720915 NJH720915:NJO720915 NTD720915:NTK720915 OCZ720915:ODG720915 OMV720915:ONC720915 OWR720915:OWY720915 PGN720915:PGU720915 PQJ720915:PQQ720915 QAF720915:QAM720915 QKB720915:QKI720915 QTX720915:QUE720915 RDT720915:REA720915 RNP720915:RNW720915 RXL720915:RXS720915 SHH720915:SHO720915 SRD720915:SRK720915 TAZ720915:TBG720915 TKV720915:TLC720915 TUR720915:TUY720915 UEN720915:UEU720915 UOJ720915:UOQ720915 UYF720915:UYM720915 VIB720915:VII720915 VRX720915:VSE720915 WBT720915:WCA720915 WLP720915:WLW720915 WVL720915:WVS720915 D786451:K786451 IZ786451:JG786451 SV786451:TC786451 ACR786451:ACY786451 AMN786451:AMU786451 AWJ786451:AWQ786451 BGF786451:BGM786451 BQB786451:BQI786451 BZX786451:CAE786451 CJT786451:CKA786451 CTP786451:CTW786451 DDL786451:DDS786451 DNH786451:DNO786451 DXD786451:DXK786451 EGZ786451:EHG786451 EQV786451:ERC786451 FAR786451:FAY786451 FKN786451:FKU786451 FUJ786451:FUQ786451 GEF786451:GEM786451 GOB786451:GOI786451 GXX786451:GYE786451 HHT786451:HIA786451 HRP786451:HRW786451 IBL786451:IBS786451 ILH786451:ILO786451 IVD786451:IVK786451 JEZ786451:JFG786451 JOV786451:JPC786451 JYR786451:JYY786451 KIN786451:KIU786451 KSJ786451:KSQ786451 LCF786451:LCM786451 LMB786451:LMI786451 LVX786451:LWE786451 MFT786451:MGA786451 MPP786451:MPW786451 MZL786451:MZS786451 NJH786451:NJO786451 NTD786451:NTK786451 OCZ786451:ODG786451 OMV786451:ONC786451 OWR786451:OWY786451 PGN786451:PGU786451 PQJ786451:PQQ786451 QAF786451:QAM786451 QKB786451:QKI786451 QTX786451:QUE786451 RDT786451:REA786451 RNP786451:RNW786451 RXL786451:RXS786451 SHH786451:SHO786451 SRD786451:SRK786451 TAZ786451:TBG786451 TKV786451:TLC786451 TUR786451:TUY786451 UEN786451:UEU786451 UOJ786451:UOQ786451 UYF786451:UYM786451 VIB786451:VII786451 VRX786451:VSE786451 WBT786451:WCA786451 WLP786451:WLW786451 WVL786451:WVS786451 D851987:K851987 IZ851987:JG851987 SV851987:TC851987 ACR851987:ACY851987 AMN851987:AMU851987 AWJ851987:AWQ851987 BGF851987:BGM851987 BQB851987:BQI851987 BZX851987:CAE851987 CJT851987:CKA851987 CTP851987:CTW851987 DDL851987:DDS851987 DNH851987:DNO851987 DXD851987:DXK851987 EGZ851987:EHG851987 EQV851987:ERC851987 FAR851987:FAY851987 FKN851987:FKU851987 FUJ851987:FUQ851987 GEF851987:GEM851987 GOB851987:GOI851987 GXX851987:GYE851987 HHT851987:HIA851987 HRP851987:HRW851987 IBL851987:IBS851987 ILH851987:ILO851987 IVD851987:IVK851987 JEZ851987:JFG851987 JOV851987:JPC851987 JYR851987:JYY851987 KIN851987:KIU851987 KSJ851987:KSQ851987 LCF851987:LCM851987 LMB851987:LMI851987 LVX851987:LWE851987 MFT851987:MGA851987 MPP851987:MPW851987 MZL851987:MZS851987 NJH851987:NJO851987 NTD851987:NTK851987 OCZ851987:ODG851987 OMV851987:ONC851987 OWR851987:OWY851987 PGN851987:PGU851987 PQJ851987:PQQ851987 QAF851987:QAM851987 QKB851987:QKI851987 QTX851987:QUE851987 RDT851987:REA851987 RNP851987:RNW851987 RXL851987:RXS851987 SHH851987:SHO851987 SRD851987:SRK851987 TAZ851987:TBG851987 TKV851987:TLC851987 TUR851987:TUY851987 UEN851987:UEU851987 UOJ851987:UOQ851987 UYF851987:UYM851987 VIB851987:VII851987 VRX851987:VSE851987 WBT851987:WCA851987 WLP851987:WLW851987 WVL851987:WVS851987 D917523:K917523 IZ917523:JG917523 SV917523:TC917523 ACR917523:ACY917523 AMN917523:AMU917523 AWJ917523:AWQ917523 BGF917523:BGM917523 BQB917523:BQI917523 BZX917523:CAE917523 CJT917523:CKA917523 CTP917523:CTW917523 DDL917523:DDS917523 DNH917523:DNO917523 DXD917523:DXK917523 EGZ917523:EHG917523 EQV917523:ERC917523 FAR917523:FAY917523 FKN917523:FKU917523 FUJ917523:FUQ917523 GEF917523:GEM917523 GOB917523:GOI917523 GXX917523:GYE917523 HHT917523:HIA917523 HRP917523:HRW917523 IBL917523:IBS917523 ILH917523:ILO917523 IVD917523:IVK917523 JEZ917523:JFG917523 JOV917523:JPC917523 JYR917523:JYY917523 KIN917523:KIU917523 KSJ917523:KSQ917523 LCF917523:LCM917523 LMB917523:LMI917523 LVX917523:LWE917523 MFT917523:MGA917523 MPP917523:MPW917523 MZL917523:MZS917523 NJH917523:NJO917523 NTD917523:NTK917523 OCZ917523:ODG917523 OMV917523:ONC917523 OWR917523:OWY917523 PGN917523:PGU917523 PQJ917523:PQQ917523 QAF917523:QAM917523 QKB917523:QKI917523 QTX917523:QUE917523 RDT917523:REA917523 RNP917523:RNW917523 RXL917523:RXS917523 SHH917523:SHO917523 SRD917523:SRK917523 TAZ917523:TBG917523 TKV917523:TLC917523 TUR917523:TUY917523 UEN917523:UEU917523 UOJ917523:UOQ917523 UYF917523:UYM917523 VIB917523:VII917523 VRX917523:VSE917523 WBT917523:WCA917523 WLP917523:WLW917523 WVL917523:WVS917523 D983059:K983059 IZ983059:JG983059 SV983059:TC983059 ACR983059:ACY983059 AMN983059:AMU983059 AWJ983059:AWQ983059 BGF983059:BGM983059 BQB983059:BQI983059 BZX983059:CAE983059 CJT983059:CKA983059 CTP983059:CTW983059 DDL983059:DDS983059 DNH983059:DNO983059 DXD983059:DXK983059 EGZ983059:EHG983059 EQV983059:ERC983059 FAR983059:FAY983059 FKN983059:FKU983059 FUJ983059:FUQ983059 GEF983059:GEM983059 GOB983059:GOI983059 GXX983059:GYE983059 HHT983059:HIA983059 HRP983059:HRW983059 IBL983059:IBS983059 ILH983059:ILO983059 IVD983059:IVK983059 JEZ983059:JFG983059 JOV983059:JPC983059 JYR983059:JYY983059 KIN983059:KIU983059 KSJ983059:KSQ983059 LCF983059:LCM983059 LMB983059:LMI983059 LVX983059:LWE983059 MFT983059:MGA983059 MPP983059:MPW983059 MZL983059:MZS983059 NJH983059:NJO983059 NTD983059:NTK983059 OCZ983059:ODG983059 OMV983059:ONC983059 OWR983059:OWY983059 PGN983059:PGU983059 PQJ983059:PQQ983059 QAF983059:QAM983059 QKB983059:QKI983059 QTX983059:QUE983059 RDT983059:REA983059 RNP983059:RNW983059 RXL983059:RXS983059 SHH983059:SHO983059 SRD983059:SRK983059 TAZ983059:TBG983059 TKV983059:TLC983059 TUR983059:TUY983059 UEN983059:UEU983059 UOJ983059:UOQ983059 UYF983059:UYM983059 VIB983059:VII983059 VRX983059:VSE983059 WBT983059:WCA983059 WLP983059:WLW983059 WVL983059:WVS983059">
      <formula1>$A$115:$A$151</formula1>
    </dataValidation>
    <dataValidation type="list" allowBlank="1" showInputMessage="1" showErrorMessage="1" prompt="wybierz fundusz" sqref="D21:K21 IZ21:JG21 SV21:TC21 ACR21:ACY21 AMN21:AMU21 AWJ21:AWQ21 BGF21:BGM21 BQB21:BQI21 BZX21:CAE21 CJT21:CKA21 CTP21:CTW21 DDL21:DDS21 DNH21:DNO21 DXD21:DXK21 EGZ21:EHG21 EQV21:ERC21 FAR21:FAY21 FKN21:FKU21 FUJ21:FUQ21 GEF21:GEM21 GOB21:GOI21 GXX21:GYE21 HHT21:HIA21 HRP21:HRW21 IBL21:IBS21 ILH21:ILO21 IVD21:IVK21 JEZ21:JFG21 JOV21:JPC21 JYR21:JYY21 KIN21:KIU21 KSJ21:KSQ21 LCF21:LCM21 LMB21:LMI21 LVX21:LWE21 MFT21:MGA21 MPP21:MPW21 MZL21:MZS21 NJH21:NJO21 NTD21:NTK21 OCZ21:ODG21 OMV21:ONC21 OWR21:OWY21 PGN21:PGU21 PQJ21:PQQ21 QAF21:QAM21 QKB21:QKI21 QTX21:QUE21 RDT21:REA21 RNP21:RNW21 RXL21:RXS21 SHH21:SHO21 SRD21:SRK21 TAZ21:TBG21 TKV21:TLC21 TUR21:TUY21 UEN21:UEU21 UOJ21:UOQ21 UYF21:UYM21 VIB21:VII21 VRX21:VSE21 WBT21:WCA21 WLP21:WLW21 WVL21:WVS21 D65557:K65557 IZ65557:JG65557 SV65557:TC65557 ACR65557:ACY65557 AMN65557:AMU65557 AWJ65557:AWQ65557 BGF65557:BGM65557 BQB65557:BQI65557 BZX65557:CAE65557 CJT65557:CKA65557 CTP65557:CTW65557 DDL65557:DDS65557 DNH65557:DNO65557 DXD65557:DXK65557 EGZ65557:EHG65557 EQV65557:ERC65557 FAR65557:FAY65557 FKN65557:FKU65557 FUJ65557:FUQ65557 GEF65557:GEM65557 GOB65557:GOI65557 GXX65557:GYE65557 HHT65557:HIA65557 HRP65557:HRW65557 IBL65557:IBS65557 ILH65557:ILO65557 IVD65557:IVK65557 JEZ65557:JFG65557 JOV65557:JPC65557 JYR65557:JYY65557 KIN65557:KIU65557 KSJ65557:KSQ65557 LCF65557:LCM65557 LMB65557:LMI65557 LVX65557:LWE65557 MFT65557:MGA65557 MPP65557:MPW65557 MZL65557:MZS65557 NJH65557:NJO65557 NTD65557:NTK65557 OCZ65557:ODG65557 OMV65557:ONC65557 OWR65557:OWY65557 PGN65557:PGU65557 PQJ65557:PQQ65557 QAF65557:QAM65557 QKB65557:QKI65557 QTX65557:QUE65557 RDT65557:REA65557 RNP65557:RNW65557 RXL65557:RXS65557 SHH65557:SHO65557 SRD65557:SRK65557 TAZ65557:TBG65557 TKV65557:TLC65557 TUR65557:TUY65557 UEN65557:UEU65557 UOJ65557:UOQ65557 UYF65557:UYM65557 VIB65557:VII65557 VRX65557:VSE65557 WBT65557:WCA65557 WLP65557:WLW65557 WVL65557:WVS65557 D131093:K131093 IZ131093:JG131093 SV131093:TC131093 ACR131093:ACY131093 AMN131093:AMU131093 AWJ131093:AWQ131093 BGF131093:BGM131093 BQB131093:BQI131093 BZX131093:CAE131093 CJT131093:CKA131093 CTP131093:CTW131093 DDL131093:DDS131093 DNH131093:DNO131093 DXD131093:DXK131093 EGZ131093:EHG131093 EQV131093:ERC131093 FAR131093:FAY131093 FKN131093:FKU131093 FUJ131093:FUQ131093 GEF131093:GEM131093 GOB131093:GOI131093 GXX131093:GYE131093 HHT131093:HIA131093 HRP131093:HRW131093 IBL131093:IBS131093 ILH131093:ILO131093 IVD131093:IVK131093 JEZ131093:JFG131093 JOV131093:JPC131093 JYR131093:JYY131093 KIN131093:KIU131093 KSJ131093:KSQ131093 LCF131093:LCM131093 LMB131093:LMI131093 LVX131093:LWE131093 MFT131093:MGA131093 MPP131093:MPW131093 MZL131093:MZS131093 NJH131093:NJO131093 NTD131093:NTK131093 OCZ131093:ODG131093 OMV131093:ONC131093 OWR131093:OWY131093 PGN131093:PGU131093 PQJ131093:PQQ131093 QAF131093:QAM131093 QKB131093:QKI131093 QTX131093:QUE131093 RDT131093:REA131093 RNP131093:RNW131093 RXL131093:RXS131093 SHH131093:SHO131093 SRD131093:SRK131093 TAZ131093:TBG131093 TKV131093:TLC131093 TUR131093:TUY131093 UEN131093:UEU131093 UOJ131093:UOQ131093 UYF131093:UYM131093 VIB131093:VII131093 VRX131093:VSE131093 WBT131093:WCA131093 WLP131093:WLW131093 WVL131093:WVS131093 D196629:K196629 IZ196629:JG196629 SV196629:TC196629 ACR196629:ACY196629 AMN196629:AMU196629 AWJ196629:AWQ196629 BGF196629:BGM196629 BQB196629:BQI196629 BZX196629:CAE196629 CJT196629:CKA196629 CTP196629:CTW196629 DDL196629:DDS196629 DNH196629:DNO196629 DXD196629:DXK196629 EGZ196629:EHG196629 EQV196629:ERC196629 FAR196629:FAY196629 FKN196629:FKU196629 FUJ196629:FUQ196629 GEF196629:GEM196629 GOB196629:GOI196629 GXX196629:GYE196629 HHT196629:HIA196629 HRP196629:HRW196629 IBL196629:IBS196629 ILH196629:ILO196629 IVD196629:IVK196629 JEZ196629:JFG196629 JOV196629:JPC196629 JYR196629:JYY196629 KIN196629:KIU196629 KSJ196629:KSQ196629 LCF196629:LCM196629 LMB196629:LMI196629 LVX196629:LWE196629 MFT196629:MGA196629 MPP196629:MPW196629 MZL196629:MZS196629 NJH196629:NJO196629 NTD196629:NTK196629 OCZ196629:ODG196629 OMV196629:ONC196629 OWR196629:OWY196629 PGN196629:PGU196629 PQJ196629:PQQ196629 QAF196629:QAM196629 QKB196629:QKI196629 QTX196629:QUE196629 RDT196629:REA196629 RNP196629:RNW196629 RXL196629:RXS196629 SHH196629:SHO196629 SRD196629:SRK196629 TAZ196629:TBG196629 TKV196629:TLC196629 TUR196629:TUY196629 UEN196629:UEU196629 UOJ196629:UOQ196629 UYF196629:UYM196629 VIB196629:VII196629 VRX196629:VSE196629 WBT196629:WCA196629 WLP196629:WLW196629 WVL196629:WVS196629 D262165:K262165 IZ262165:JG262165 SV262165:TC262165 ACR262165:ACY262165 AMN262165:AMU262165 AWJ262165:AWQ262165 BGF262165:BGM262165 BQB262165:BQI262165 BZX262165:CAE262165 CJT262165:CKA262165 CTP262165:CTW262165 DDL262165:DDS262165 DNH262165:DNO262165 DXD262165:DXK262165 EGZ262165:EHG262165 EQV262165:ERC262165 FAR262165:FAY262165 FKN262165:FKU262165 FUJ262165:FUQ262165 GEF262165:GEM262165 GOB262165:GOI262165 GXX262165:GYE262165 HHT262165:HIA262165 HRP262165:HRW262165 IBL262165:IBS262165 ILH262165:ILO262165 IVD262165:IVK262165 JEZ262165:JFG262165 JOV262165:JPC262165 JYR262165:JYY262165 KIN262165:KIU262165 KSJ262165:KSQ262165 LCF262165:LCM262165 LMB262165:LMI262165 LVX262165:LWE262165 MFT262165:MGA262165 MPP262165:MPW262165 MZL262165:MZS262165 NJH262165:NJO262165 NTD262165:NTK262165 OCZ262165:ODG262165 OMV262165:ONC262165 OWR262165:OWY262165 PGN262165:PGU262165 PQJ262165:PQQ262165 QAF262165:QAM262165 QKB262165:QKI262165 QTX262165:QUE262165 RDT262165:REA262165 RNP262165:RNW262165 RXL262165:RXS262165 SHH262165:SHO262165 SRD262165:SRK262165 TAZ262165:TBG262165 TKV262165:TLC262165 TUR262165:TUY262165 UEN262165:UEU262165 UOJ262165:UOQ262165 UYF262165:UYM262165 VIB262165:VII262165 VRX262165:VSE262165 WBT262165:WCA262165 WLP262165:WLW262165 WVL262165:WVS262165 D327701:K327701 IZ327701:JG327701 SV327701:TC327701 ACR327701:ACY327701 AMN327701:AMU327701 AWJ327701:AWQ327701 BGF327701:BGM327701 BQB327701:BQI327701 BZX327701:CAE327701 CJT327701:CKA327701 CTP327701:CTW327701 DDL327701:DDS327701 DNH327701:DNO327701 DXD327701:DXK327701 EGZ327701:EHG327701 EQV327701:ERC327701 FAR327701:FAY327701 FKN327701:FKU327701 FUJ327701:FUQ327701 GEF327701:GEM327701 GOB327701:GOI327701 GXX327701:GYE327701 HHT327701:HIA327701 HRP327701:HRW327701 IBL327701:IBS327701 ILH327701:ILO327701 IVD327701:IVK327701 JEZ327701:JFG327701 JOV327701:JPC327701 JYR327701:JYY327701 KIN327701:KIU327701 KSJ327701:KSQ327701 LCF327701:LCM327701 LMB327701:LMI327701 LVX327701:LWE327701 MFT327701:MGA327701 MPP327701:MPW327701 MZL327701:MZS327701 NJH327701:NJO327701 NTD327701:NTK327701 OCZ327701:ODG327701 OMV327701:ONC327701 OWR327701:OWY327701 PGN327701:PGU327701 PQJ327701:PQQ327701 QAF327701:QAM327701 QKB327701:QKI327701 QTX327701:QUE327701 RDT327701:REA327701 RNP327701:RNW327701 RXL327701:RXS327701 SHH327701:SHO327701 SRD327701:SRK327701 TAZ327701:TBG327701 TKV327701:TLC327701 TUR327701:TUY327701 UEN327701:UEU327701 UOJ327701:UOQ327701 UYF327701:UYM327701 VIB327701:VII327701 VRX327701:VSE327701 WBT327701:WCA327701 WLP327701:WLW327701 WVL327701:WVS327701 D393237:K393237 IZ393237:JG393237 SV393237:TC393237 ACR393237:ACY393237 AMN393237:AMU393237 AWJ393237:AWQ393237 BGF393237:BGM393237 BQB393237:BQI393237 BZX393237:CAE393237 CJT393237:CKA393237 CTP393237:CTW393237 DDL393237:DDS393237 DNH393237:DNO393237 DXD393237:DXK393237 EGZ393237:EHG393237 EQV393237:ERC393237 FAR393237:FAY393237 FKN393237:FKU393237 FUJ393237:FUQ393237 GEF393237:GEM393237 GOB393237:GOI393237 GXX393237:GYE393237 HHT393237:HIA393237 HRP393237:HRW393237 IBL393237:IBS393237 ILH393237:ILO393237 IVD393237:IVK393237 JEZ393237:JFG393237 JOV393237:JPC393237 JYR393237:JYY393237 KIN393237:KIU393237 KSJ393237:KSQ393237 LCF393237:LCM393237 LMB393237:LMI393237 LVX393237:LWE393237 MFT393237:MGA393237 MPP393237:MPW393237 MZL393237:MZS393237 NJH393237:NJO393237 NTD393237:NTK393237 OCZ393237:ODG393237 OMV393237:ONC393237 OWR393237:OWY393237 PGN393237:PGU393237 PQJ393237:PQQ393237 QAF393237:QAM393237 QKB393237:QKI393237 QTX393237:QUE393237 RDT393237:REA393237 RNP393237:RNW393237 RXL393237:RXS393237 SHH393237:SHO393237 SRD393237:SRK393237 TAZ393237:TBG393237 TKV393237:TLC393237 TUR393237:TUY393237 UEN393237:UEU393237 UOJ393237:UOQ393237 UYF393237:UYM393237 VIB393237:VII393237 VRX393237:VSE393237 WBT393237:WCA393237 WLP393237:WLW393237 WVL393237:WVS393237 D458773:K458773 IZ458773:JG458773 SV458773:TC458773 ACR458773:ACY458773 AMN458773:AMU458773 AWJ458773:AWQ458773 BGF458773:BGM458773 BQB458773:BQI458773 BZX458773:CAE458773 CJT458773:CKA458773 CTP458773:CTW458773 DDL458773:DDS458773 DNH458773:DNO458773 DXD458773:DXK458773 EGZ458773:EHG458773 EQV458773:ERC458773 FAR458773:FAY458773 FKN458773:FKU458773 FUJ458773:FUQ458773 GEF458773:GEM458773 GOB458773:GOI458773 GXX458773:GYE458773 HHT458773:HIA458773 HRP458773:HRW458773 IBL458773:IBS458773 ILH458773:ILO458773 IVD458773:IVK458773 JEZ458773:JFG458773 JOV458773:JPC458773 JYR458773:JYY458773 KIN458773:KIU458773 KSJ458773:KSQ458773 LCF458773:LCM458773 LMB458773:LMI458773 LVX458773:LWE458773 MFT458773:MGA458773 MPP458773:MPW458773 MZL458773:MZS458773 NJH458773:NJO458773 NTD458773:NTK458773 OCZ458773:ODG458773 OMV458773:ONC458773 OWR458773:OWY458773 PGN458773:PGU458773 PQJ458773:PQQ458773 QAF458773:QAM458773 QKB458773:QKI458773 QTX458773:QUE458773 RDT458773:REA458773 RNP458773:RNW458773 RXL458773:RXS458773 SHH458773:SHO458773 SRD458773:SRK458773 TAZ458773:TBG458773 TKV458773:TLC458773 TUR458773:TUY458773 UEN458773:UEU458773 UOJ458773:UOQ458773 UYF458773:UYM458773 VIB458773:VII458773 VRX458773:VSE458773 WBT458773:WCA458773 WLP458773:WLW458773 WVL458773:WVS458773 D524309:K524309 IZ524309:JG524309 SV524309:TC524309 ACR524309:ACY524309 AMN524309:AMU524309 AWJ524309:AWQ524309 BGF524309:BGM524309 BQB524309:BQI524309 BZX524309:CAE524309 CJT524309:CKA524309 CTP524309:CTW524309 DDL524309:DDS524309 DNH524309:DNO524309 DXD524309:DXK524309 EGZ524309:EHG524309 EQV524309:ERC524309 FAR524309:FAY524309 FKN524309:FKU524309 FUJ524309:FUQ524309 GEF524309:GEM524309 GOB524309:GOI524309 GXX524309:GYE524309 HHT524309:HIA524309 HRP524309:HRW524309 IBL524309:IBS524309 ILH524309:ILO524309 IVD524309:IVK524309 JEZ524309:JFG524309 JOV524309:JPC524309 JYR524309:JYY524309 KIN524309:KIU524309 KSJ524309:KSQ524309 LCF524309:LCM524309 LMB524309:LMI524309 LVX524309:LWE524309 MFT524309:MGA524309 MPP524309:MPW524309 MZL524309:MZS524309 NJH524309:NJO524309 NTD524309:NTK524309 OCZ524309:ODG524309 OMV524309:ONC524309 OWR524309:OWY524309 PGN524309:PGU524309 PQJ524309:PQQ524309 QAF524309:QAM524309 QKB524309:QKI524309 QTX524309:QUE524309 RDT524309:REA524309 RNP524309:RNW524309 RXL524309:RXS524309 SHH524309:SHO524309 SRD524309:SRK524309 TAZ524309:TBG524309 TKV524309:TLC524309 TUR524309:TUY524309 UEN524309:UEU524309 UOJ524309:UOQ524309 UYF524309:UYM524309 VIB524309:VII524309 VRX524309:VSE524309 WBT524309:WCA524309 WLP524309:WLW524309 WVL524309:WVS524309 D589845:K589845 IZ589845:JG589845 SV589845:TC589845 ACR589845:ACY589845 AMN589845:AMU589845 AWJ589845:AWQ589845 BGF589845:BGM589845 BQB589845:BQI589845 BZX589845:CAE589845 CJT589845:CKA589845 CTP589845:CTW589845 DDL589845:DDS589845 DNH589845:DNO589845 DXD589845:DXK589845 EGZ589845:EHG589845 EQV589845:ERC589845 FAR589845:FAY589845 FKN589845:FKU589845 FUJ589845:FUQ589845 GEF589845:GEM589845 GOB589845:GOI589845 GXX589845:GYE589845 HHT589845:HIA589845 HRP589845:HRW589845 IBL589845:IBS589845 ILH589845:ILO589845 IVD589845:IVK589845 JEZ589845:JFG589845 JOV589845:JPC589845 JYR589845:JYY589845 KIN589845:KIU589845 KSJ589845:KSQ589845 LCF589845:LCM589845 LMB589845:LMI589845 LVX589845:LWE589845 MFT589845:MGA589845 MPP589845:MPW589845 MZL589845:MZS589845 NJH589845:NJO589845 NTD589845:NTK589845 OCZ589845:ODG589845 OMV589845:ONC589845 OWR589845:OWY589845 PGN589845:PGU589845 PQJ589845:PQQ589845 QAF589845:QAM589845 QKB589845:QKI589845 QTX589845:QUE589845 RDT589845:REA589845 RNP589845:RNW589845 RXL589845:RXS589845 SHH589845:SHO589845 SRD589845:SRK589845 TAZ589845:TBG589845 TKV589845:TLC589845 TUR589845:TUY589845 UEN589845:UEU589845 UOJ589845:UOQ589845 UYF589845:UYM589845 VIB589845:VII589845 VRX589845:VSE589845 WBT589845:WCA589845 WLP589845:WLW589845 WVL589845:WVS589845 D655381:K655381 IZ655381:JG655381 SV655381:TC655381 ACR655381:ACY655381 AMN655381:AMU655381 AWJ655381:AWQ655381 BGF655381:BGM655381 BQB655381:BQI655381 BZX655381:CAE655381 CJT655381:CKA655381 CTP655381:CTW655381 DDL655381:DDS655381 DNH655381:DNO655381 DXD655381:DXK655381 EGZ655381:EHG655381 EQV655381:ERC655381 FAR655381:FAY655381 FKN655381:FKU655381 FUJ655381:FUQ655381 GEF655381:GEM655381 GOB655381:GOI655381 GXX655381:GYE655381 HHT655381:HIA655381 HRP655381:HRW655381 IBL655381:IBS655381 ILH655381:ILO655381 IVD655381:IVK655381 JEZ655381:JFG655381 JOV655381:JPC655381 JYR655381:JYY655381 KIN655381:KIU655381 KSJ655381:KSQ655381 LCF655381:LCM655381 LMB655381:LMI655381 LVX655381:LWE655381 MFT655381:MGA655381 MPP655381:MPW655381 MZL655381:MZS655381 NJH655381:NJO655381 NTD655381:NTK655381 OCZ655381:ODG655381 OMV655381:ONC655381 OWR655381:OWY655381 PGN655381:PGU655381 PQJ655381:PQQ655381 QAF655381:QAM655381 QKB655381:QKI655381 QTX655381:QUE655381 RDT655381:REA655381 RNP655381:RNW655381 RXL655381:RXS655381 SHH655381:SHO655381 SRD655381:SRK655381 TAZ655381:TBG655381 TKV655381:TLC655381 TUR655381:TUY655381 UEN655381:UEU655381 UOJ655381:UOQ655381 UYF655381:UYM655381 VIB655381:VII655381 VRX655381:VSE655381 WBT655381:WCA655381 WLP655381:WLW655381 WVL655381:WVS655381 D720917:K720917 IZ720917:JG720917 SV720917:TC720917 ACR720917:ACY720917 AMN720917:AMU720917 AWJ720917:AWQ720917 BGF720917:BGM720917 BQB720917:BQI720917 BZX720917:CAE720917 CJT720917:CKA720917 CTP720917:CTW720917 DDL720917:DDS720917 DNH720917:DNO720917 DXD720917:DXK720917 EGZ720917:EHG720917 EQV720917:ERC720917 FAR720917:FAY720917 FKN720917:FKU720917 FUJ720917:FUQ720917 GEF720917:GEM720917 GOB720917:GOI720917 GXX720917:GYE720917 HHT720917:HIA720917 HRP720917:HRW720917 IBL720917:IBS720917 ILH720917:ILO720917 IVD720917:IVK720917 JEZ720917:JFG720917 JOV720917:JPC720917 JYR720917:JYY720917 KIN720917:KIU720917 KSJ720917:KSQ720917 LCF720917:LCM720917 LMB720917:LMI720917 LVX720917:LWE720917 MFT720917:MGA720917 MPP720917:MPW720917 MZL720917:MZS720917 NJH720917:NJO720917 NTD720917:NTK720917 OCZ720917:ODG720917 OMV720917:ONC720917 OWR720917:OWY720917 PGN720917:PGU720917 PQJ720917:PQQ720917 QAF720917:QAM720917 QKB720917:QKI720917 QTX720917:QUE720917 RDT720917:REA720917 RNP720917:RNW720917 RXL720917:RXS720917 SHH720917:SHO720917 SRD720917:SRK720917 TAZ720917:TBG720917 TKV720917:TLC720917 TUR720917:TUY720917 UEN720917:UEU720917 UOJ720917:UOQ720917 UYF720917:UYM720917 VIB720917:VII720917 VRX720917:VSE720917 WBT720917:WCA720917 WLP720917:WLW720917 WVL720917:WVS720917 D786453:K786453 IZ786453:JG786453 SV786453:TC786453 ACR786453:ACY786453 AMN786453:AMU786453 AWJ786453:AWQ786453 BGF786453:BGM786453 BQB786453:BQI786453 BZX786453:CAE786453 CJT786453:CKA786453 CTP786453:CTW786453 DDL786453:DDS786453 DNH786453:DNO786453 DXD786453:DXK786453 EGZ786453:EHG786453 EQV786453:ERC786453 FAR786453:FAY786453 FKN786453:FKU786453 FUJ786453:FUQ786453 GEF786453:GEM786453 GOB786453:GOI786453 GXX786453:GYE786453 HHT786453:HIA786453 HRP786453:HRW786453 IBL786453:IBS786453 ILH786453:ILO786453 IVD786453:IVK786453 JEZ786453:JFG786453 JOV786453:JPC786453 JYR786453:JYY786453 KIN786453:KIU786453 KSJ786453:KSQ786453 LCF786453:LCM786453 LMB786453:LMI786453 LVX786453:LWE786453 MFT786453:MGA786453 MPP786453:MPW786453 MZL786453:MZS786453 NJH786453:NJO786453 NTD786453:NTK786453 OCZ786453:ODG786453 OMV786453:ONC786453 OWR786453:OWY786453 PGN786453:PGU786453 PQJ786453:PQQ786453 QAF786453:QAM786453 QKB786453:QKI786453 QTX786453:QUE786453 RDT786453:REA786453 RNP786453:RNW786453 RXL786453:RXS786453 SHH786453:SHO786453 SRD786453:SRK786453 TAZ786453:TBG786453 TKV786453:TLC786453 TUR786453:TUY786453 UEN786453:UEU786453 UOJ786453:UOQ786453 UYF786453:UYM786453 VIB786453:VII786453 VRX786453:VSE786453 WBT786453:WCA786453 WLP786453:WLW786453 WVL786453:WVS786453 D851989:K851989 IZ851989:JG851989 SV851989:TC851989 ACR851989:ACY851989 AMN851989:AMU851989 AWJ851989:AWQ851989 BGF851989:BGM851989 BQB851989:BQI851989 BZX851989:CAE851989 CJT851989:CKA851989 CTP851989:CTW851989 DDL851989:DDS851989 DNH851989:DNO851989 DXD851989:DXK851989 EGZ851989:EHG851989 EQV851989:ERC851989 FAR851989:FAY851989 FKN851989:FKU851989 FUJ851989:FUQ851989 GEF851989:GEM851989 GOB851989:GOI851989 GXX851989:GYE851989 HHT851989:HIA851989 HRP851989:HRW851989 IBL851989:IBS851989 ILH851989:ILO851989 IVD851989:IVK851989 JEZ851989:JFG851989 JOV851989:JPC851989 JYR851989:JYY851989 KIN851989:KIU851989 KSJ851989:KSQ851989 LCF851989:LCM851989 LMB851989:LMI851989 LVX851989:LWE851989 MFT851989:MGA851989 MPP851989:MPW851989 MZL851989:MZS851989 NJH851989:NJO851989 NTD851989:NTK851989 OCZ851989:ODG851989 OMV851989:ONC851989 OWR851989:OWY851989 PGN851989:PGU851989 PQJ851989:PQQ851989 QAF851989:QAM851989 QKB851989:QKI851989 QTX851989:QUE851989 RDT851989:REA851989 RNP851989:RNW851989 RXL851989:RXS851989 SHH851989:SHO851989 SRD851989:SRK851989 TAZ851989:TBG851989 TKV851989:TLC851989 TUR851989:TUY851989 UEN851989:UEU851989 UOJ851989:UOQ851989 UYF851989:UYM851989 VIB851989:VII851989 VRX851989:VSE851989 WBT851989:WCA851989 WLP851989:WLW851989 WVL851989:WVS851989 D917525:K917525 IZ917525:JG917525 SV917525:TC917525 ACR917525:ACY917525 AMN917525:AMU917525 AWJ917525:AWQ917525 BGF917525:BGM917525 BQB917525:BQI917525 BZX917525:CAE917525 CJT917525:CKA917525 CTP917525:CTW917525 DDL917525:DDS917525 DNH917525:DNO917525 DXD917525:DXK917525 EGZ917525:EHG917525 EQV917525:ERC917525 FAR917525:FAY917525 FKN917525:FKU917525 FUJ917525:FUQ917525 GEF917525:GEM917525 GOB917525:GOI917525 GXX917525:GYE917525 HHT917525:HIA917525 HRP917525:HRW917525 IBL917525:IBS917525 ILH917525:ILO917525 IVD917525:IVK917525 JEZ917525:JFG917525 JOV917525:JPC917525 JYR917525:JYY917525 KIN917525:KIU917525 KSJ917525:KSQ917525 LCF917525:LCM917525 LMB917525:LMI917525 LVX917525:LWE917525 MFT917525:MGA917525 MPP917525:MPW917525 MZL917525:MZS917525 NJH917525:NJO917525 NTD917525:NTK917525 OCZ917525:ODG917525 OMV917525:ONC917525 OWR917525:OWY917525 PGN917525:PGU917525 PQJ917525:PQQ917525 QAF917525:QAM917525 QKB917525:QKI917525 QTX917525:QUE917525 RDT917525:REA917525 RNP917525:RNW917525 RXL917525:RXS917525 SHH917525:SHO917525 SRD917525:SRK917525 TAZ917525:TBG917525 TKV917525:TLC917525 TUR917525:TUY917525 UEN917525:UEU917525 UOJ917525:UOQ917525 UYF917525:UYM917525 VIB917525:VII917525 VRX917525:VSE917525 WBT917525:WCA917525 WLP917525:WLW917525 WVL917525:WVS917525 D983061:K983061 IZ983061:JG983061 SV983061:TC983061 ACR983061:ACY983061 AMN983061:AMU983061 AWJ983061:AWQ983061 BGF983061:BGM983061 BQB983061:BQI983061 BZX983061:CAE983061 CJT983061:CKA983061 CTP983061:CTW983061 DDL983061:DDS983061 DNH983061:DNO983061 DXD983061:DXK983061 EGZ983061:EHG983061 EQV983061:ERC983061 FAR983061:FAY983061 FKN983061:FKU983061 FUJ983061:FUQ983061 GEF983061:GEM983061 GOB983061:GOI983061 GXX983061:GYE983061 HHT983061:HIA983061 HRP983061:HRW983061 IBL983061:IBS983061 ILH983061:ILO983061 IVD983061:IVK983061 JEZ983061:JFG983061 JOV983061:JPC983061 JYR983061:JYY983061 KIN983061:KIU983061 KSJ983061:KSQ983061 LCF983061:LCM983061 LMB983061:LMI983061 LVX983061:LWE983061 MFT983061:MGA983061 MPP983061:MPW983061 MZL983061:MZS983061 NJH983061:NJO983061 NTD983061:NTK983061 OCZ983061:ODG983061 OMV983061:ONC983061 OWR983061:OWY983061 PGN983061:PGU983061 PQJ983061:PQQ983061 QAF983061:QAM983061 QKB983061:QKI983061 QTX983061:QUE983061 RDT983061:REA983061 RNP983061:RNW983061 RXL983061:RXS983061 SHH983061:SHO983061 SRD983061:SRK983061 TAZ983061:TBG983061 TKV983061:TLC983061 TUR983061:TUY983061 UEN983061:UEU983061 UOJ983061:UOQ983061 UYF983061:UYM983061 VIB983061:VII983061 VRX983061:VSE983061 WBT983061:WCA983061 WLP983061:WLW983061 WVL983061:WVS983061">
      <formula1>$A$154:$A$155</formula1>
    </dataValidation>
    <dataValidation type="list" allowBlank="1" showInputMessage="1" showErrorMessage="1" prompt="wybierz Cel Tematyczny" sqref="D22:K22 IZ22:JG22 SV22:TC22 ACR22:ACY22 AMN22:AMU22 AWJ22:AWQ22 BGF22:BGM22 BQB22:BQI22 BZX22:CAE22 CJT22:CKA22 CTP22:CTW22 DDL22:DDS22 DNH22:DNO22 DXD22:DXK22 EGZ22:EHG22 EQV22:ERC22 FAR22:FAY22 FKN22:FKU22 FUJ22:FUQ22 GEF22:GEM22 GOB22:GOI22 GXX22:GYE22 HHT22:HIA22 HRP22:HRW22 IBL22:IBS22 ILH22:ILO22 IVD22:IVK22 JEZ22:JFG22 JOV22:JPC22 JYR22:JYY22 KIN22:KIU22 KSJ22:KSQ22 LCF22:LCM22 LMB22:LMI22 LVX22:LWE22 MFT22:MGA22 MPP22:MPW22 MZL22:MZS22 NJH22:NJO22 NTD22:NTK22 OCZ22:ODG22 OMV22:ONC22 OWR22:OWY22 PGN22:PGU22 PQJ22:PQQ22 QAF22:QAM22 QKB22:QKI22 QTX22:QUE22 RDT22:REA22 RNP22:RNW22 RXL22:RXS22 SHH22:SHO22 SRD22:SRK22 TAZ22:TBG22 TKV22:TLC22 TUR22:TUY22 UEN22:UEU22 UOJ22:UOQ22 UYF22:UYM22 VIB22:VII22 VRX22:VSE22 WBT22:WCA22 WLP22:WLW22 WVL22:WVS22 D65558:K65558 IZ65558:JG65558 SV65558:TC65558 ACR65558:ACY65558 AMN65558:AMU65558 AWJ65558:AWQ65558 BGF65558:BGM65558 BQB65558:BQI65558 BZX65558:CAE65558 CJT65558:CKA65558 CTP65558:CTW65558 DDL65558:DDS65558 DNH65558:DNO65558 DXD65558:DXK65558 EGZ65558:EHG65558 EQV65558:ERC65558 FAR65558:FAY65558 FKN65558:FKU65558 FUJ65558:FUQ65558 GEF65558:GEM65558 GOB65558:GOI65558 GXX65558:GYE65558 HHT65558:HIA65558 HRP65558:HRW65558 IBL65558:IBS65558 ILH65558:ILO65558 IVD65558:IVK65558 JEZ65558:JFG65558 JOV65558:JPC65558 JYR65558:JYY65558 KIN65558:KIU65558 KSJ65558:KSQ65558 LCF65558:LCM65558 LMB65558:LMI65558 LVX65558:LWE65558 MFT65558:MGA65558 MPP65558:MPW65558 MZL65558:MZS65558 NJH65558:NJO65558 NTD65558:NTK65558 OCZ65558:ODG65558 OMV65558:ONC65558 OWR65558:OWY65558 PGN65558:PGU65558 PQJ65558:PQQ65558 QAF65558:QAM65558 QKB65558:QKI65558 QTX65558:QUE65558 RDT65558:REA65558 RNP65558:RNW65558 RXL65558:RXS65558 SHH65558:SHO65558 SRD65558:SRK65558 TAZ65558:TBG65558 TKV65558:TLC65558 TUR65558:TUY65558 UEN65558:UEU65558 UOJ65558:UOQ65558 UYF65558:UYM65558 VIB65558:VII65558 VRX65558:VSE65558 WBT65558:WCA65558 WLP65558:WLW65558 WVL65558:WVS65558 D131094:K131094 IZ131094:JG131094 SV131094:TC131094 ACR131094:ACY131094 AMN131094:AMU131094 AWJ131094:AWQ131094 BGF131094:BGM131094 BQB131094:BQI131094 BZX131094:CAE131094 CJT131094:CKA131094 CTP131094:CTW131094 DDL131094:DDS131094 DNH131094:DNO131094 DXD131094:DXK131094 EGZ131094:EHG131094 EQV131094:ERC131094 FAR131094:FAY131094 FKN131094:FKU131094 FUJ131094:FUQ131094 GEF131094:GEM131094 GOB131094:GOI131094 GXX131094:GYE131094 HHT131094:HIA131094 HRP131094:HRW131094 IBL131094:IBS131094 ILH131094:ILO131094 IVD131094:IVK131094 JEZ131094:JFG131094 JOV131094:JPC131094 JYR131094:JYY131094 KIN131094:KIU131094 KSJ131094:KSQ131094 LCF131094:LCM131094 LMB131094:LMI131094 LVX131094:LWE131094 MFT131094:MGA131094 MPP131094:MPW131094 MZL131094:MZS131094 NJH131094:NJO131094 NTD131094:NTK131094 OCZ131094:ODG131094 OMV131094:ONC131094 OWR131094:OWY131094 PGN131094:PGU131094 PQJ131094:PQQ131094 QAF131094:QAM131094 QKB131094:QKI131094 QTX131094:QUE131094 RDT131094:REA131094 RNP131094:RNW131094 RXL131094:RXS131094 SHH131094:SHO131094 SRD131094:SRK131094 TAZ131094:TBG131094 TKV131094:TLC131094 TUR131094:TUY131094 UEN131094:UEU131094 UOJ131094:UOQ131094 UYF131094:UYM131094 VIB131094:VII131094 VRX131094:VSE131094 WBT131094:WCA131094 WLP131094:WLW131094 WVL131094:WVS131094 D196630:K196630 IZ196630:JG196630 SV196630:TC196630 ACR196630:ACY196630 AMN196630:AMU196630 AWJ196630:AWQ196630 BGF196630:BGM196630 BQB196630:BQI196630 BZX196630:CAE196630 CJT196630:CKA196630 CTP196630:CTW196630 DDL196630:DDS196630 DNH196630:DNO196630 DXD196630:DXK196630 EGZ196630:EHG196630 EQV196630:ERC196630 FAR196630:FAY196630 FKN196630:FKU196630 FUJ196630:FUQ196630 GEF196630:GEM196630 GOB196630:GOI196630 GXX196630:GYE196630 HHT196630:HIA196630 HRP196630:HRW196630 IBL196630:IBS196630 ILH196630:ILO196630 IVD196630:IVK196630 JEZ196630:JFG196630 JOV196630:JPC196630 JYR196630:JYY196630 KIN196630:KIU196630 KSJ196630:KSQ196630 LCF196630:LCM196630 LMB196630:LMI196630 LVX196630:LWE196630 MFT196630:MGA196630 MPP196630:MPW196630 MZL196630:MZS196630 NJH196630:NJO196630 NTD196630:NTK196630 OCZ196630:ODG196630 OMV196630:ONC196630 OWR196630:OWY196630 PGN196630:PGU196630 PQJ196630:PQQ196630 QAF196630:QAM196630 QKB196630:QKI196630 QTX196630:QUE196630 RDT196630:REA196630 RNP196630:RNW196630 RXL196630:RXS196630 SHH196630:SHO196630 SRD196630:SRK196630 TAZ196630:TBG196630 TKV196630:TLC196630 TUR196630:TUY196630 UEN196630:UEU196630 UOJ196630:UOQ196630 UYF196630:UYM196630 VIB196630:VII196630 VRX196630:VSE196630 WBT196630:WCA196630 WLP196630:WLW196630 WVL196630:WVS196630 D262166:K262166 IZ262166:JG262166 SV262166:TC262166 ACR262166:ACY262166 AMN262166:AMU262166 AWJ262166:AWQ262166 BGF262166:BGM262166 BQB262166:BQI262166 BZX262166:CAE262166 CJT262166:CKA262166 CTP262166:CTW262166 DDL262166:DDS262166 DNH262166:DNO262166 DXD262166:DXK262166 EGZ262166:EHG262166 EQV262166:ERC262166 FAR262166:FAY262166 FKN262166:FKU262166 FUJ262166:FUQ262166 GEF262166:GEM262166 GOB262166:GOI262166 GXX262166:GYE262166 HHT262166:HIA262166 HRP262166:HRW262166 IBL262166:IBS262166 ILH262166:ILO262166 IVD262166:IVK262166 JEZ262166:JFG262166 JOV262166:JPC262166 JYR262166:JYY262166 KIN262166:KIU262166 KSJ262166:KSQ262166 LCF262166:LCM262166 LMB262166:LMI262166 LVX262166:LWE262166 MFT262166:MGA262166 MPP262166:MPW262166 MZL262166:MZS262166 NJH262166:NJO262166 NTD262166:NTK262166 OCZ262166:ODG262166 OMV262166:ONC262166 OWR262166:OWY262166 PGN262166:PGU262166 PQJ262166:PQQ262166 QAF262166:QAM262166 QKB262166:QKI262166 QTX262166:QUE262166 RDT262166:REA262166 RNP262166:RNW262166 RXL262166:RXS262166 SHH262166:SHO262166 SRD262166:SRK262166 TAZ262166:TBG262166 TKV262166:TLC262166 TUR262166:TUY262166 UEN262166:UEU262166 UOJ262166:UOQ262166 UYF262166:UYM262166 VIB262166:VII262166 VRX262166:VSE262166 WBT262166:WCA262166 WLP262166:WLW262166 WVL262166:WVS262166 D327702:K327702 IZ327702:JG327702 SV327702:TC327702 ACR327702:ACY327702 AMN327702:AMU327702 AWJ327702:AWQ327702 BGF327702:BGM327702 BQB327702:BQI327702 BZX327702:CAE327702 CJT327702:CKA327702 CTP327702:CTW327702 DDL327702:DDS327702 DNH327702:DNO327702 DXD327702:DXK327702 EGZ327702:EHG327702 EQV327702:ERC327702 FAR327702:FAY327702 FKN327702:FKU327702 FUJ327702:FUQ327702 GEF327702:GEM327702 GOB327702:GOI327702 GXX327702:GYE327702 HHT327702:HIA327702 HRP327702:HRW327702 IBL327702:IBS327702 ILH327702:ILO327702 IVD327702:IVK327702 JEZ327702:JFG327702 JOV327702:JPC327702 JYR327702:JYY327702 KIN327702:KIU327702 KSJ327702:KSQ327702 LCF327702:LCM327702 LMB327702:LMI327702 LVX327702:LWE327702 MFT327702:MGA327702 MPP327702:MPW327702 MZL327702:MZS327702 NJH327702:NJO327702 NTD327702:NTK327702 OCZ327702:ODG327702 OMV327702:ONC327702 OWR327702:OWY327702 PGN327702:PGU327702 PQJ327702:PQQ327702 QAF327702:QAM327702 QKB327702:QKI327702 QTX327702:QUE327702 RDT327702:REA327702 RNP327702:RNW327702 RXL327702:RXS327702 SHH327702:SHO327702 SRD327702:SRK327702 TAZ327702:TBG327702 TKV327702:TLC327702 TUR327702:TUY327702 UEN327702:UEU327702 UOJ327702:UOQ327702 UYF327702:UYM327702 VIB327702:VII327702 VRX327702:VSE327702 WBT327702:WCA327702 WLP327702:WLW327702 WVL327702:WVS327702 D393238:K393238 IZ393238:JG393238 SV393238:TC393238 ACR393238:ACY393238 AMN393238:AMU393238 AWJ393238:AWQ393238 BGF393238:BGM393238 BQB393238:BQI393238 BZX393238:CAE393238 CJT393238:CKA393238 CTP393238:CTW393238 DDL393238:DDS393238 DNH393238:DNO393238 DXD393238:DXK393238 EGZ393238:EHG393238 EQV393238:ERC393238 FAR393238:FAY393238 FKN393238:FKU393238 FUJ393238:FUQ393238 GEF393238:GEM393238 GOB393238:GOI393238 GXX393238:GYE393238 HHT393238:HIA393238 HRP393238:HRW393238 IBL393238:IBS393238 ILH393238:ILO393238 IVD393238:IVK393238 JEZ393238:JFG393238 JOV393238:JPC393238 JYR393238:JYY393238 KIN393238:KIU393238 KSJ393238:KSQ393238 LCF393238:LCM393238 LMB393238:LMI393238 LVX393238:LWE393238 MFT393238:MGA393238 MPP393238:MPW393238 MZL393238:MZS393238 NJH393238:NJO393238 NTD393238:NTK393238 OCZ393238:ODG393238 OMV393238:ONC393238 OWR393238:OWY393238 PGN393238:PGU393238 PQJ393238:PQQ393238 QAF393238:QAM393238 QKB393238:QKI393238 QTX393238:QUE393238 RDT393238:REA393238 RNP393238:RNW393238 RXL393238:RXS393238 SHH393238:SHO393238 SRD393238:SRK393238 TAZ393238:TBG393238 TKV393238:TLC393238 TUR393238:TUY393238 UEN393238:UEU393238 UOJ393238:UOQ393238 UYF393238:UYM393238 VIB393238:VII393238 VRX393238:VSE393238 WBT393238:WCA393238 WLP393238:WLW393238 WVL393238:WVS393238 D458774:K458774 IZ458774:JG458774 SV458774:TC458774 ACR458774:ACY458774 AMN458774:AMU458774 AWJ458774:AWQ458774 BGF458774:BGM458774 BQB458774:BQI458774 BZX458774:CAE458774 CJT458774:CKA458774 CTP458774:CTW458774 DDL458774:DDS458774 DNH458774:DNO458774 DXD458774:DXK458774 EGZ458774:EHG458774 EQV458774:ERC458774 FAR458774:FAY458774 FKN458774:FKU458774 FUJ458774:FUQ458774 GEF458774:GEM458774 GOB458774:GOI458774 GXX458774:GYE458774 HHT458774:HIA458774 HRP458774:HRW458774 IBL458774:IBS458774 ILH458774:ILO458774 IVD458774:IVK458774 JEZ458774:JFG458774 JOV458774:JPC458774 JYR458774:JYY458774 KIN458774:KIU458774 KSJ458774:KSQ458774 LCF458774:LCM458774 LMB458774:LMI458774 LVX458774:LWE458774 MFT458774:MGA458774 MPP458774:MPW458774 MZL458774:MZS458774 NJH458774:NJO458774 NTD458774:NTK458774 OCZ458774:ODG458774 OMV458774:ONC458774 OWR458774:OWY458774 PGN458774:PGU458774 PQJ458774:PQQ458774 QAF458774:QAM458774 QKB458774:QKI458774 QTX458774:QUE458774 RDT458774:REA458774 RNP458774:RNW458774 RXL458774:RXS458774 SHH458774:SHO458774 SRD458774:SRK458774 TAZ458774:TBG458774 TKV458774:TLC458774 TUR458774:TUY458774 UEN458774:UEU458774 UOJ458774:UOQ458774 UYF458774:UYM458774 VIB458774:VII458774 VRX458774:VSE458774 WBT458774:WCA458774 WLP458774:WLW458774 WVL458774:WVS458774 D524310:K524310 IZ524310:JG524310 SV524310:TC524310 ACR524310:ACY524310 AMN524310:AMU524310 AWJ524310:AWQ524310 BGF524310:BGM524310 BQB524310:BQI524310 BZX524310:CAE524310 CJT524310:CKA524310 CTP524310:CTW524310 DDL524310:DDS524310 DNH524310:DNO524310 DXD524310:DXK524310 EGZ524310:EHG524310 EQV524310:ERC524310 FAR524310:FAY524310 FKN524310:FKU524310 FUJ524310:FUQ524310 GEF524310:GEM524310 GOB524310:GOI524310 GXX524310:GYE524310 HHT524310:HIA524310 HRP524310:HRW524310 IBL524310:IBS524310 ILH524310:ILO524310 IVD524310:IVK524310 JEZ524310:JFG524310 JOV524310:JPC524310 JYR524310:JYY524310 KIN524310:KIU524310 KSJ524310:KSQ524310 LCF524310:LCM524310 LMB524310:LMI524310 LVX524310:LWE524310 MFT524310:MGA524310 MPP524310:MPW524310 MZL524310:MZS524310 NJH524310:NJO524310 NTD524310:NTK524310 OCZ524310:ODG524310 OMV524310:ONC524310 OWR524310:OWY524310 PGN524310:PGU524310 PQJ524310:PQQ524310 QAF524310:QAM524310 QKB524310:QKI524310 QTX524310:QUE524310 RDT524310:REA524310 RNP524310:RNW524310 RXL524310:RXS524310 SHH524310:SHO524310 SRD524310:SRK524310 TAZ524310:TBG524310 TKV524310:TLC524310 TUR524310:TUY524310 UEN524310:UEU524310 UOJ524310:UOQ524310 UYF524310:UYM524310 VIB524310:VII524310 VRX524310:VSE524310 WBT524310:WCA524310 WLP524310:WLW524310 WVL524310:WVS524310 D589846:K589846 IZ589846:JG589846 SV589846:TC589846 ACR589846:ACY589846 AMN589846:AMU589846 AWJ589846:AWQ589846 BGF589846:BGM589846 BQB589846:BQI589846 BZX589846:CAE589846 CJT589846:CKA589846 CTP589846:CTW589846 DDL589846:DDS589846 DNH589846:DNO589846 DXD589846:DXK589846 EGZ589846:EHG589846 EQV589846:ERC589846 FAR589846:FAY589846 FKN589846:FKU589846 FUJ589846:FUQ589846 GEF589846:GEM589846 GOB589846:GOI589846 GXX589846:GYE589846 HHT589846:HIA589846 HRP589846:HRW589846 IBL589846:IBS589846 ILH589846:ILO589846 IVD589846:IVK589846 JEZ589846:JFG589846 JOV589846:JPC589846 JYR589846:JYY589846 KIN589846:KIU589846 KSJ589846:KSQ589846 LCF589846:LCM589846 LMB589846:LMI589846 LVX589846:LWE589846 MFT589846:MGA589846 MPP589846:MPW589846 MZL589846:MZS589846 NJH589846:NJO589846 NTD589846:NTK589846 OCZ589846:ODG589846 OMV589846:ONC589846 OWR589846:OWY589846 PGN589846:PGU589846 PQJ589846:PQQ589846 QAF589846:QAM589846 QKB589846:QKI589846 QTX589846:QUE589846 RDT589846:REA589846 RNP589846:RNW589846 RXL589846:RXS589846 SHH589846:SHO589846 SRD589846:SRK589846 TAZ589846:TBG589846 TKV589846:TLC589846 TUR589846:TUY589846 UEN589846:UEU589846 UOJ589846:UOQ589846 UYF589846:UYM589846 VIB589846:VII589846 VRX589846:VSE589846 WBT589846:WCA589846 WLP589846:WLW589846 WVL589846:WVS589846 D655382:K655382 IZ655382:JG655382 SV655382:TC655382 ACR655382:ACY655382 AMN655382:AMU655382 AWJ655382:AWQ655382 BGF655382:BGM655382 BQB655382:BQI655382 BZX655382:CAE655382 CJT655382:CKA655382 CTP655382:CTW655382 DDL655382:DDS655382 DNH655382:DNO655382 DXD655382:DXK655382 EGZ655382:EHG655382 EQV655382:ERC655382 FAR655382:FAY655382 FKN655382:FKU655382 FUJ655382:FUQ655382 GEF655382:GEM655382 GOB655382:GOI655382 GXX655382:GYE655382 HHT655382:HIA655382 HRP655382:HRW655382 IBL655382:IBS655382 ILH655382:ILO655382 IVD655382:IVK655382 JEZ655382:JFG655382 JOV655382:JPC655382 JYR655382:JYY655382 KIN655382:KIU655382 KSJ655382:KSQ655382 LCF655382:LCM655382 LMB655382:LMI655382 LVX655382:LWE655382 MFT655382:MGA655382 MPP655382:MPW655382 MZL655382:MZS655382 NJH655382:NJO655382 NTD655382:NTK655382 OCZ655382:ODG655382 OMV655382:ONC655382 OWR655382:OWY655382 PGN655382:PGU655382 PQJ655382:PQQ655382 QAF655382:QAM655382 QKB655382:QKI655382 QTX655382:QUE655382 RDT655382:REA655382 RNP655382:RNW655382 RXL655382:RXS655382 SHH655382:SHO655382 SRD655382:SRK655382 TAZ655382:TBG655382 TKV655382:TLC655382 TUR655382:TUY655382 UEN655382:UEU655382 UOJ655382:UOQ655382 UYF655382:UYM655382 VIB655382:VII655382 VRX655382:VSE655382 WBT655382:WCA655382 WLP655382:WLW655382 WVL655382:WVS655382 D720918:K720918 IZ720918:JG720918 SV720918:TC720918 ACR720918:ACY720918 AMN720918:AMU720918 AWJ720918:AWQ720918 BGF720918:BGM720918 BQB720918:BQI720918 BZX720918:CAE720918 CJT720918:CKA720918 CTP720918:CTW720918 DDL720918:DDS720918 DNH720918:DNO720918 DXD720918:DXK720918 EGZ720918:EHG720918 EQV720918:ERC720918 FAR720918:FAY720918 FKN720918:FKU720918 FUJ720918:FUQ720918 GEF720918:GEM720918 GOB720918:GOI720918 GXX720918:GYE720918 HHT720918:HIA720918 HRP720918:HRW720918 IBL720918:IBS720918 ILH720918:ILO720918 IVD720918:IVK720918 JEZ720918:JFG720918 JOV720918:JPC720918 JYR720918:JYY720918 KIN720918:KIU720918 KSJ720918:KSQ720918 LCF720918:LCM720918 LMB720918:LMI720918 LVX720918:LWE720918 MFT720918:MGA720918 MPP720918:MPW720918 MZL720918:MZS720918 NJH720918:NJO720918 NTD720918:NTK720918 OCZ720918:ODG720918 OMV720918:ONC720918 OWR720918:OWY720918 PGN720918:PGU720918 PQJ720918:PQQ720918 QAF720918:QAM720918 QKB720918:QKI720918 QTX720918:QUE720918 RDT720918:REA720918 RNP720918:RNW720918 RXL720918:RXS720918 SHH720918:SHO720918 SRD720918:SRK720918 TAZ720918:TBG720918 TKV720918:TLC720918 TUR720918:TUY720918 UEN720918:UEU720918 UOJ720918:UOQ720918 UYF720918:UYM720918 VIB720918:VII720918 VRX720918:VSE720918 WBT720918:WCA720918 WLP720918:WLW720918 WVL720918:WVS720918 D786454:K786454 IZ786454:JG786454 SV786454:TC786454 ACR786454:ACY786454 AMN786454:AMU786454 AWJ786454:AWQ786454 BGF786454:BGM786454 BQB786454:BQI786454 BZX786454:CAE786454 CJT786454:CKA786454 CTP786454:CTW786454 DDL786454:DDS786454 DNH786454:DNO786454 DXD786454:DXK786454 EGZ786454:EHG786454 EQV786454:ERC786454 FAR786454:FAY786454 FKN786454:FKU786454 FUJ786454:FUQ786454 GEF786454:GEM786454 GOB786454:GOI786454 GXX786454:GYE786454 HHT786454:HIA786454 HRP786454:HRW786454 IBL786454:IBS786454 ILH786454:ILO786454 IVD786454:IVK786454 JEZ786454:JFG786454 JOV786454:JPC786454 JYR786454:JYY786454 KIN786454:KIU786454 KSJ786454:KSQ786454 LCF786454:LCM786454 LMB786454:LMI786454 LVX786454:LWE786454 MFT786454:MGA786454 MPP786454:MPW786454 MZL786454:MZS786454 NJH786454:NJO786454 NTD786454:NTK786454 OCZ786454:ODG786454 OMV786454:ONC786454 OWR786454:OWY786454 PGN786454:PGU786454 PQJ786454:PQQ786454 QAF786454:QAM786454 QKB786454:QKI786454 QTX786454:QUE786454 RDT786454:REA786454 RNP786454:RNW786454 RXL786454:RXS786454 SHH786454:SHO786454 SRD786454:SRK786454 TAZ786454:TBG786454 TKV786454:TLC786454 TUR786454:TUY786454 UEN786454:UEU786454 UOJ786454:UOQ786454 UYF786454:UYM786454 VIB786454:VII786454 VRX786454:VSE786454 WBT786454:WCA786454 WLP786454:WLW786454 WVL786454:WVS786454 D851990:K851990 IZ851990:JG851990 SV851990:TC851990 ACR851990:ACY851990 AMN851990:AMU851990 AWJ851990:AWQ851990 BGF851990:BGM851990 BQB851990:BQI851990 BZX851990:CAE851990 CJT851990:CKA851990 CTP851990:CTW851990 DDL851990:DDS851990 DNH851990:DNO851990 DXD851990:DXK851990 EGZ851990:EHG851990 EQV851990:ERC851990 FAR851990:FAY851990 FKN851990:FKU851990 FUJ851990:FUQ851990 GEF851990:GEM851990 GOB851990:GOI851990 GXX851990:GYE851990 HHT851990:HIA851990 HRP851990:HRW851990 IBL851990:IBS851990 ILH851990:ILO851990 IVD851990:IVK851990 JEZ851990:JFG851990 JOV851990:JPC851990 JYR851990:JYY851990 KIN851990:KIU851990 KSJ851990:KSQ851990 LCF851990:LCM851990 LMB851990:LMI851990 LVX851990:LWE851990 MFT851990:MGA851990 MPP851990:MPW851990 MZL851990:MZS851990 NJH851990:NJO851990 NTD851990:NTK851990 OCZ851990:ODG851990 OMV851990:ONC851990 OWR851990:OWY851990 PGN851990:PGU851990 PQJ851990:PQQ851990 QAF851990:QAM851990 QKB851990:QKI851990 QTX851990:QUE851990 RDT851990:REA851990 RNP851990:RNW851990 RXL851990:RXS851990 SHH851990:SHO851990 SRD851990:SRK851990 TAZ851990:TBG851990 TKV851990:TLC851990 TUR851990:TUY851990 UEN851990:UEU851990 UOJ851990:UOQ851990 UYF851990:UYM851990 VIB851990:VII851990 VRX851990:VSE851990 WBT851990:WCA851990 WLP851990:WLW851990 WVL851990:WVS851990 D917526:K917526 IZ917526:JG917526 SV917526:TC917526 ACR917526:ACY917526 AMN917526:AMU917526 AWJ917526:AWQ917526 BGF917526:BGM917526 BQB917526:BQI917526 BZX917526:CAE917526 CJT917526:CKA917526 CTP917526:CTW917526 DDL917526:DDS917526 DNH917526:DNO917526 DXD917526:DXK917526 EGZ917526:EHG917526 EQV917526:ERC917526 FAR917526:FAY917526 FKN917526:FKU917526 FUJ917526:FUQ917526 GEF917526:GEM917526 GOB917526:GOI917526 GXX917526:GYE917526 HHT917526:HIA917526 HRP917526:HRW917526 IBL917526:IBS917526 ILH917526:ILO917526 IVD917526:IVK917526 JEZ917526:JFG917526 JOV917526:JPC917526 JYR917526:JYY917526 KIN917526:KIU917526 KSJ917526:KSQ917526 LCF917526:LCM917526 LMB917526:LMI917526 LVX917526:LWE917526 MFT917526:MGA917526 MPP917526:MPW917526 MZL917526:MZS917526 NJH917526:NJO917526 NTD917526:NTK917526 OCZ917526:ODG917526 OMV917526:ONC917526 OWR917526:OWY917526 PGN917526:PGU917526 PQJ917526:PQQ917526 QAF917526:QAM917526 QKB917526:QKI917526 QTX917526:QUE917526 RDT917526:REA917526 RNP917526:RNW917526 RXL917526:RXS917526 SHH917526:SHO917526 SRD917526:SRK917526 TAZ917526:TBG917526 TKV917526:TLC917526 TUR917526:TUY917526 UEN917526:UEU917526 UOJ917526:UOQ917526 UYF917526:UYM917526 VIB917526:VII917526 VRX917526:VSE917526 WBT917526:WCA917526 WLP917526:WLW917526 WVL917526:WVS917526 D983062:K983062 IZ983062:JG983062 SV983062:TC983062 ACR983062:ACY983062 AMN983062:AMU983062 AWJ983062:AWQ983062 BGF983062:BGM983062 BQB983062:BQI983062 BZX983062:CAE983062 CJT983062:CKA983062 CTP983062:CTW983062 DDL983062:DDS983062 DNH983062:DNO983062 DXD983062:DXK983062 EGZ983062:EHG983062 EQV983062:ERC983062 FAR983062:FAY983062 FKN983062:FKU983062 FUJ983062:FUQ983062 GEF983062:GEM983062 GOB983062:GOI983062 GXX983062:GYE983062 HHT983062:HIA983062 HRP983062:HRW983062 IBL983062:IBS983062 ILH983062:ILO983062 IVD983062:IVK983062 JEZ983062:JFG983062 JOV983062:JPC983062 JYR983062:JYY983062 KIN983062:KIU983062 KSJ983062:KSQ983062 LCF983062:LCM983062 LMB983062:LMI983062 LVX983062:LWE983062 MFT983062:MGA983062 MPP983062:MPW983062 MZL983062:MZS983062 NJH983062:NJO983062 NTD983062:NTK983062 OCZ983062:ODG983062 OMV983062:ONC983062 OWR983062:OWY983062 PGN983062:PGU983062 PQJ983062:PQQ983062 QAF983062:QAM983062 QKB983062:QKI983062 QTX983062:QUE983062 RDT983062:REA983062 RNP983062:RNW983062 RXL983062:RXS983062 SHH983062:SHO983062 SRD983062:SRK983062 TAZ983062:TBG983062 TKV983062:TLC983062 TUR983062:TUY983062 UEN983062:UEU983062 UOJ983062:UOQ983062 UYF983062:UYM983062 VIB983062:VII983062 VRX983062:VSE983062 WBT983062:WCA983062 WLP983062:WLW983062 WVL983062:WVS983062">
      <formula1>$A$158:$A$161</formula1>
    </dataValidation>
  </dataValidations>
  <pageMargins left="0.7" right="0.7" top="0.75" bottom="0.75" header="0.3" footer="0.3"/>
  <pageSetup paperSize="9" scale="7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170"/>
  <sheetViews>
    <sheetView view="pageBreakPreview" topLeftCell="A31" zoomScale="85" zoomScaleNormal="100" zoomScaleSheetLayoutView="85" workbookViewId="0">
      <selection activeCell="H39" sqref="H39"/>
    </sheetView>
  </sheetViews>
  <sheetFormatPr defaultColWidth="9.140625" defaultRowHeight="12.75" x14ac:dyDescent="0.2"/>
  <cols>
    <col min="1" max="1" width="6.85546875" style="80" customWidth="1"/>
    <col min="2" max="2" width="9.140625" style="80"/>
    <col min="3" max="3" width="18.5703125" style="80" customWidth="1"/>
    <col min="4" max="10" width="9.7109375" style="80" customWidth="1"/>
    <col min="11" max="11" width="59" style="80" customWidth="1"/>
    <col min="12" max="16384" width="9.140625" style="80"/>
  </cols>
  <sheetData>
    <row r="1" spans="1:11" ht="41.25" customHeight="1" x14ac:dyDescent="0.3">
      <c r="A1" s="2228" t="s">
        <v>50</v>
      </c>
      <c r="B1" s="2229"/>
      <c r="C1" s="2229"/>
      <c r="D1" s="2229"/>
      <c r="E1" s="2229"/>
      <c r="F1" s="2229"/>
      <c r="G1" s="2229"/>
      <c r="H1" s="2229"/>
      <c r="I1" s="2229"/>
      <c r="J1" s="2229"/>
      <c r="K1" s="2230"/>
    </row>
    <row r="2" spans="1:11" ht="30" customHeight="1" thickBot="1" x14ac:dyDescent="0.25">
      <c r="A2" s="364">
        <v>1</v>
      </c>
      <c r="B2" s="754" t="s">
        <v>100</v>
      </c>
      <c r="C2" s="754"/>
      <c r="D2" s="754"/>
      <c r="E2" s="755"/>
      <c r="F2" s="756" t="s">
        <v>1055</v>
      </c>
      <c r="G2" s="756"/>
      <c r="H2" s="756"/>
      <c r="I2" s="756"/>
      <c r="J2" s="756"/>
      <c r="K2" s="757"/>
    </row>
    <row r="3" spans="1:11" ht="15" customHeight="1" thickBot="1" x14ac:dyDescent="0.35">
      <c r="A3" s="758"/>
      <c r="B3" s="759"/>
      <c r="C3" s="759"/>
      <c r="D3" s="759"/>
      <c r="E3" s="759"/>
      <c r="F3" s="759"/>
      <c r="G3" s="759"/>
      <c r="H3" s="759"/>
      <c r="I3" s="759"/>
      <c r="J3" s="759"/>
      <c r="K3" s="760"/>
    </row>
    <row r="4" spans="1:11" ht="30" customHeight="1" x14ac:dyDescent="0.25">
      <c r="A4" s="761" t="s">
        <v>4</v>
      </c>
      <c r="B4" s="762"/>
      <c r="C4" s="762"/>
      <c r="D4" s="762"/>
      <c r="E4" s="762"/>
      <c r="F4" s="762"/>
      <c r="G4" s="762"/>
      <c r="H4" s="762"/>
      <c r="I4" s="762"/>
      <c r="J4" s="2233"/>
      <c r="K4" s="2234"/>
    </row>
    <row r="5" spans="1:11" ht="50.25" customHeight="1" x14ac:dyDescent="0.2">
      <c r="A5" s="368">
        <v>2</v>
      </c>
      <c r="B5" s="765" t="s">
        <v>16</v>
      </c>
      <c r="C5" s="765"/>
      <c r="D5" s="766"/>
      <c r="E5" s="767" t="s">
        <v>1061</v>
      </c>
      <c r="F5" s="768"/>
      <c r="G5" s="768"/>
      <c r="H5" s="768"/>
      <c r="I5" s="768"/>
      <c r="J5" s="768"/>
      <c r="K5" s="769"/>
    </row>
    <row r="6" spans="1:11" ht="45" customHeight="1" x14ac:dyDescent="0.2">
      <c r="A6" s="770">
        <v>3</v>
      </c>
      <c r="B6" s="772" t="s">
        <v>51</v>
      </c>
      <c r="C6" s="772"/>
      <c r="D6" s="773"/>
      <c r="E6" s="767" t="s">
        <v>1033</v>
      </c>
      <c r="F6" s="768"/>
      <c r="G6" s="768"/>
      <c r="H6" s="768"/>
      <c r="I6" s="768"/>
      <c r="J6" s="768"/>
      <c r="K6" s="769"/>
    </row>
    <row r="7" spans="1:11" ht="30" customHeight="1" x14ac:dyDescent="0.2">
      <c r="A7" s="771"/>
      <c r="B7" s="774"/>
      <c r="C7" s="774"/>
      <c r="D7" s="775"/>
      <c r="E7" s="371" t="s">
        <v>108</v>
      </c>
      <c r="F7" s="776" t="s">
        <v>1034</v>
      </c>
      <c r="G7" s="776"/>
      <c r="H7" s="777"/>
      <c r="I7" s="371" t="s">
        <v>107</v>
      </c>
      <c r="J7" s="2636" t="s">
        <v>1035</v>
      </c>
      <c r="K7" s="2297"/>
    </row>
    <row r="8" spans="1:11" ht="30" customHeight="1" x14ac:dyDescent="0.2">
      <c r="A8" s="770">
        <v>4</v>
      </c>
      <c r="B8" s="772" t="s">
        <v>118</v>
      </c>
      <c r="C8" s="772"/>
      <c r="D8" s="773"/>
      <c r="E8" s="2429" t="s">
        <v>195</v>
      </c>
      <c r="F8" s="2430"/>
      <c r="G8" s="2430"/>
      <c r="H8" s="2430"/>
      <c r="I8" s="2430"/>
      <c r="J8" s="2430"/>
      <c r="K8" s="2431"/>
    </row>
    <row r="9" spans="1:11" ht="30" customHeight="1" x14ac:dyDescent="0.2">
      <c r="A9" s="771"/>
      <c r="B9" s="774"/>
      <c r="C9" s="774"/>
      <c r="D9" s="775"/>
      <c r="E9" s="371" t="s">
        <v>108</v>
      </c>
      <c r="F9" s="2441"/>
      <c r="G9" s="2442"/>
      <c r="H9" s="2443"/>
      <c r="I9" s="371" t="s">
        <v>107</v>
      </c>
      <c r="J9" s="2444"/>
      <c r="K9" s="2445"/>
    </row>
    <row r="10" spans="1:11" ht="30" customHeight="1" x14ac:dyDescent="0.25">
      <c r="A10" s="368">
        <v>5</v>
      </c>
      <c r="B10" s="765" t="s">
        <v>94</v>
      </c>
      <c r="C10" s="765"/>
      <c r="D10" s="766"/>
      <c r="E10" s="1025" t="s">
        <v>116</v>
      </c>
      <c r="F10" s="1025"/>
      <c r="G10" s="1025"/>
      <c r="H10" s="1025"/>
      <c r="I10" s="1025"/>
      <c r="J10" s="2596"/>
      <c r="K10" s="2597"/>
    </row>
    <row r="11" spans="1:11" ht="33" customHeight="1" x14ac:dyDescent="0.2">
      <c r="A11" s="368">
        <v>6</v>
      </c>
      <c r="B11" s="765" t="s">
        <v>96</v>
      </c>
      <c r="C11" s="765"/>
      <c r="D11" s="766"/>
      <c r="E11" s="2503" t="s">
        <v>1015</v>
      </c>
      <c r="F11" s="2598"/>
      <c r="G11" s="2598"/>
      <c r="H11" s="2598"/>
      <c r="I11" s="2598"/>
      <c r="J11" s="2598"/>
      <c r="K11" s="2599"/>
    </row>
    <row r="12" spans="1:11" ht="30" customHeight="1" x14ac:dyDescent="0.2">
      <c r="A12" s="368">
        <v>7</v>
      </c>
      <c r="B12" s="765" t="s">
        <v>40</v>
      </c>
      <c r="C12" s="765"/>
      <c r="D12" s="766"/>
      <c r="E12" s="1025" t="s">
        <v>197</v>
      </c>
      <c r="F12" s="1025"/>
      <c r="G12" s="1025"/>
      <c r="H12" s="1025"/>
      <c r="I12" s="1025"/>
      <c r="J12" s="1025"/>
      <c r="K12" s="2600"/>
    </row>
    <row r="13" spans="1:11" ht="30" customHeight="1" x14ac:dyDescent="0.2">
      <c r="A13" s="368">
        <v>8</v>
      </c>
      <c r="B13" s="765" t="s">
        <v>45</v>
      </c>
      <c r="C13" s="765"/>
      <c r="D13" s="766"/>
      <c r="E13" s="1025" t="s">
        <v>1016</v>
      </c>
      <c r="F13" s="1025"/>
      <c r="G13" s="1025"/>
      <c r="H13" s="1025"/>
      <c r="I13" s="1025"/>
      <c r="J13" s="1025"/>
      <c r="K13" s="2600"/>
    </row>
    <row r="14" spans="1:11" ht="73.5" customHeight="1" thickBot="1" x14ac:dyDescent="0.25">
      <c r="A14" s="364">
        <v>9</v>
      </c>
      <c r="B14" s="754" t="s">
        <v>31</v>
      </c>
      <c r="C14" s="754"/>
      <c r="D14" s="755"/>
      <c r="E14" s="2601" t="s">
        <v>332</v>
      </c>
      <c r="F14" s="2602"/>
      <c r="G14" s="2602"/>
      <c r="H14" s="2602"/>
      <c r="I14" s="2602"/>
      <c r="J14" s="2602"/>
      <c r="K14" s="2603"/>
    </row>
    <row r="15" spans="1:11" ht="15" customHeight="1" thickBot="1" x14ac:dyDescent="0.35">
      <c r="A15" s="758"/>
      <c r="B15" s="759"/>
      <c r="C15" s="759"/>
      <c r="D15" s="759"/>
      <c r="E15" s="759"/>
      <c r="F15" s="759"/>
      <c r="G15" s="759"/>
      <c r="H15" s="759"/>
      <c r="I15" s="759"/>
      <c r="J15" s="759"/>
      <c r="K15" s="760"/>
    </row>
    <row r="16" spans="1:11" ht="30" customHeight="1" x14ac:dyDescent="0.3">
      <c r="A16" s="761" t="s">
        <v>52</v>
      </c>
      <c r="B16" s="762"/>
      <c r="C16" s="762"/>
      <c r="D16" s="762"/>
      <c r="E16" s="762"/>
      <c r="F16" s="762"/>
      <c r="G16" s="762"/>
      <c r="H16" s="762"/>
      <c r="I16" s="762"/>
      <c r="J16" s="762"/>
      <c r="K16" s="784"/>
    </row>
    <row r="17" spans="1:11" ht="41.25" hidden="1" customHeight="1" x14ac:dyDescent="0.3">
      <c r="A17" s="378">
        <v>6</v>
      </c>
      <c r="B17" s="2221" t="s">
        <v>748</v>
      </c>
      <c r="C17" s="2221"/>
      <c r="D17" s="2222" t="s">
        <v>314</v>
      </c>
      <c r="E17" s="2222"/>
      <c r="F17" s="2222"/>
      <c r="G17" s="2222"/>
      <c r="H17" s="2222"/>
      <c r="I17" s="2222"/>
      <c r="J17" s="2222"/>
      <c r="K17" s="2223"/>
    </row>
    <row r="18" spans="1:11" ht="25.5" customHeight="1" x14ac:dyDescent="0.2">
      <c r="A18" s="368">
        <v>10</v>
      </c>
      <c r="B18" s="2217" t="s">
        <v>18</v>
      </c>
      <c r="C18" s="2217"/>
      <c r="D18" s="2456" t="s">
        <v>178</v>
      </c>
      <c r="E18" s="2456"/>
      <c r="F18" s="2456"/>
      <c r="G18" s="2456"/>
      <c r="H18" s="2456"/>
      <c r="I18" s="2456"/>
      <c r="J18" s="2456"/>
      <c r="K18" s="2457"/>
    </row>
    <row r="19" spans="1:11" ht="40.5" customHeight="1" thickBot="1" x14ac:dyDescent="0.25">
      <c r="A19" s="547">
        <v>11</v>
      </c>
      <c r="B19" s="2224" t="s">
        <v>53</v>
      </c>
      <c r="C19" s="2224"/>
      <c r="D19" s="2465" t="s">
        <v>531</v>
      </c>
      <c r="E19" s="2465"/>
      <c r="F19" s="2465"/>
      <c r="G19" s="2465"/>
      <c r="H19" s="2465"/>
      <c r="I19" s="2465"/>
      <c r="J19" s="2465"/>
      <c r="K19" s="2466"/>
    </row>
    <row r="20" spans="1:11" ht="15" customHeight="1" thickBot="1" x14ac:dyDescent="0.35">
      <c r="A20" s="2155"/>
      <c r="B20" s="2155"/>
      <c r="C20" s="2155"/>
      <c r="D20" s="2155"/>
      <c r="E20" s="2155"/>
      <c r="F20" s="2155"/>
      <c r="G20" s="2155"/>
      <c r="H20" s="2155"/>
      <c r="I20" s="2155"/>
      <c r="J20" s="2155"/>
      <c r="K20" s="2155"/>
    </row>
    <row r="21" spans="1:11" ht="30" customHeight="1" x14ac:dyDescent="0.3">
      <c r="A21" s="544">
        <v>12</v>
      </c>
      <c r="B21" s="2220" t="s">
        <v>43</v>
      </c>
      <c r="C21" s="2220"/>
      <c r="D21" s="2449" t="s">
        <v>92</v>
      </c>
      <c r="E21" s="2449"/>
      <c r="F21" s="2449"/>
      <c r="G21" s="2449"/>
      <c r="H21" s="2449"/>
      <c r="I21" s="2449"/>
      <c r="J21" s="2449"/>
      <c r="K21" s="2450"/>
    </row>
    <row r="22" spans="1:11" ht="30" customHeight="1" x14ac:dyDescent="0.2">
      <c r="A22" s="545">
        <v>13</v>
      </c>
      <c r="B22" s="2217" t="s">
        <v>44</v>
      </c>
      <c r="C22" s="2217"/>
      <c r="D22" s="2476" t="s">
        <v>318</v>
      </c>
      <c r="E22" s="2476"/>
      <c r="F22" s="2476"/>
      <c r="G22" s="2476"/>
      <c r="H22" s="2476"/>
      <c r="I22" s="2476"/>
      <c r="J22" s="2476"/>
      <c r="K22" s="2477"/>
    </row>
    <row r="23" spans="1:11" ht="51.75" customHeight="1" x14ac:dyDescent="0.2">
      <c r="A23" s="545">
        <v>14</v>
      </c>
      <c r="B23" s="2217" t="s">
        <v>2</v>
      </c>
      <c r="C23" s="2217"/>
      <c r="D23" s="2476" t="s">
        <v>317</v>
      </c>
      <c r="E23" s="2476"/>
      <c r="F23" s="2476"/>
      <c r="G23" s="2476"/>
      <c r="H23" s="2476"/>
      <c r="I23" s="2476"/>
      <c r="J23" s="2476"/>
      <c r="K23" s="2477"/>
    </row>
    <row r="24" spans="1:11" ht="29.25" customHeight="1" x14ac:dyDescent="0.2">
      <c r="A24" s="545">
        <v>15</v>
      </c>
      <c r="B24" s="2217" t="s">
        <v>54</v>
      </c>
      <c r="C24" s="2217"/>
      <c r="D24" s="2476" t="s">
        <v>1017</v>
      </c>
      <c r="E24" s="2476"/>
      <c r="F24" s="2476"/>
      <c r="G24" s="2476"/>
      <c r="H24" s="2476"/>
      <c r="I24" s="2476"/>
      <c r="J24" s="2476"/>
      <c r="K24" s="2477"/>
    </row>
    <row r="25" spans="1:11" ht="105" customHeight="1" x14ac:dyDescent="0.2">
      <c r="A25" s="545">
        <v>16</v>
      </c>
      <c r="B25" s="2217" t="s">
        <v>120</v>
      </c>
      <c r="C25" s="2217"/>
      <c r="D25" s="2327" t="s">
        <v>1051</v>
      </c>
      <c r="E25" s="2328"/>
      <c r="F25" s="2328"/>
      <c r="G25" s="2328"/>
      <c r="H25" s="2328"/>
      <c r="I25" s="2328"/>
      <c r="J25" s="2328"/>
      <c r="K25" s="2329"/>
    </row>
    <row r="26" spans="1:11" ht="188.25" customHeight="1" x14ac:dyDescent="0.2">
      <c r="A26" s="545">
        <v>17</v>
      </c>
      <c r="B26" s="2197" t="s">
        <v>133</v>
      </c>
      <c r="C26" s="2198"/>
      <c r="D26" s="2633" t="s">
        <v>1052</v>
      </c>
      <c r="E26" s="2634"/>
      <c r="F26" s="2634"/>
      <c r="G26" s="2634"/>
      <c r="H26" s="2634"/>
      <c r="I26" s="2634"/>
      <c r="J26" s="2634"/>
      <c r="K26" s="2635"/>
    </row>
    <row r="27" spans="1:11" ht="192.75" customHeight="1" x14ac:dyDescent="0.2">
      <c r="A27" s="2178">
        <v>18</v>
      </c>
      <c r="B27" s="2617" t="s">
        <v>134</v>
      </c>
      <c r="C27" s="2618"/>
      <c r="D27" s="2623" t="s">
        <v>1056</v>
      </c>
      <c r="E27" s="2624"/>
      <c r="F27" s="2624"/>
      <c r="G27" s="2624"/>
      <c r="H27" s="2624"/>
      <c r="I27" s="2624"/>
      <c r="J27" s="2624"/>
      <c r="K27" s="2625"/>
    </row>
    <row r="28" spans="1:11" ht="156.75" customHeight="1" x14ac:dyDescent="0.2">
      <c r="A28" s="2615"/>
      <c r="B28" s="2619"/>
      <c r="C28" s="2620"/>
      <c r="D28" s="2626" t="s">
        <v>1036</v>
      </c>
      <c r="E28" s="2627"/>
      <c r="F28" s="2627"/>
      <c r="G28" s="2627"/>
      <c r="H28" s="2627"/>
      <c r="I28" s="2627"/>
      <c r="J28" s="2627"/>
      <c r="K28" s="2628"/>
    </row>
    <row r="29" spans="1:11" ht="409.5" customHeight="1" thickBot="1" x14ac:dyDescent="0.25">
      <c r="A29" s="2616"/>
      <c r="B29" s="2621"/>
      <c r="C29" s="2622"/>
      <c r="D29" s="2629" t="s">
        <v>1053</v>
      </c>
      <c r="E29" s="2630"/>
      <c r="F29" s="2630"/>
      <c r="G29" s="2630"/>
      <c r="H29" s="2630"/>
      <c r="I29" s="2630"/>
      <c r="J29" s="2630"/>
      <c r="K29" s="2631"/>
    </row>
    <row r="30" spans="1:11" ht="15.75" customHeight="1" thickBot="1" x14ac:dyDescent="0.35">
      <c r="A30" s="2155"/>
      <c r="B30" s="2155"/>
      <c r="C30" s="2155"/>
      <c r="D30" s="2632"/>
      <c r="E30" s="2632"/>
      <c r="F30" s="2632"/>
      <c r="G30" s="2632"/>
      <c r="H30" s="2632"/>
      <c r="I30" s="2632"/>
      <c r="J30" s="2632"/>
      <c r="K30" s="2632"/>
    </row>
    <row r="31" spans="1:11" ht="30" customHeight="1" x14ac:dyDescent="0.3">
      <c r="A31" s="544">
        <v>19</v>
      </c>
      <c r="B31" s="2212" t="s">
        <v>7</v>
      </c>
      <c r="C31" s="2212"/>
      <c r="D31" s="2320" t="s">
        <v>1037</v>
      </c>
      <c r="E31" s="2320"/>
      <c r="F31" s="2320"/>
      <c r="G31" s="2320"/>
      <c r="H31" s="2320"/>
      <c r="I31" s="2320"/>
      <c r="J31" s="2320"/>
      <c r="K31" s="2321"/>
    </row>
    <row r="32" spans="1:11" ht="162.75" customHeight="1" x14ac:dyDescent="0.2">
      <c r="A32" s="548"/>
      <c r="B32" s="2213" t="s">
        <v>14</v>
      </c>
      <c r="C32" s="2213"/>
      <c r="D32" s="2332" t="s">
        <v>1038</v>
      </c>
      <c r="E32" s="2332"/>
      <c r="F32" s="2332"/>
      <c r="G32" s="2332"/>
      <c r="H32" s="2332"/>
      <c r="I32" s="2332"/>
      <c r="J32" s="2332"/>
      <c r="K32" s="2333"/>
    </row>
    <row r="33" spans="1:11" ht="53.25" customHeight="1" thickBot="1" x14ac:dyDescent="0.25">
      <c r="A33" s="546">
        <v>21</v>
      </c>
      <c r="B33" s="2197" t="s">
        <v>26</v>
      </c>
      <c r="C33" s="2198"/>
      <c r="D33" s="2332" t="s">
        <v>1062</v>
      </c>
      <c r="E33" s="2332"/>
      <c r="F33" s="2332"/>
      <c r="G33" s="2332"/>
      <c r="H33" s="2332"/>
      <c r="I33" s="2332"/>
      <c r="J33" s="2332"/>
      <c r="K33" s="2333"/>
    </row>
    <row r="34" spans="1:11" ht="14.45" thickBot="1" x14ac:dyDescent="0.35">
      <c r="A34" s="2155"/>
      <c r="B34" s="2155"/>
      <c r="C34" s="2155"/>
      <c r="D34" s="2155"/>
      <c r="E34" s="2155"/>
      <c r="F34" s="2155"/>
      <c r="G34" s="2155"/>
      <c r="H34" s="2155"/>
      <c r="I34" s="2155"/>
      <c r="J34" s="2155"/>
      <c r="K34" s="2155"/>
    </row>
    <row r="35" spans="1:11" ht="60" customHeight="1" x14ac:dyDescent="0.2">
      <c r="A35" s="390">
        <v>22</v>
      </c>
      <c r="B35" s="2202" t="s">
        <v>55</v>
      </c>
      <c r="C35" s="2202"/>
      <c r="D35" s="2203" t="s">
        <v>141</v>
      </c>
      <c r="E35" s="2203"/>
      <c r="F35" s="2205" t="s">
        <v>1039</v>
      </c>
      <c r="G35" s="2205"/>
      <c r="H35" s="2206" t="s">
        <v>109</v>
      </c>
      <c r="I35" s="2207"/>
      <c r="J35" s="2205" t="s">
        <v>196</v>
      </c>
      <c r="K35" s="2208"/>
    </row>
    <row r="36" spans="1:11" ht="60" customHeight="1" thickBot="1" x14ac:dyDescent="0.25">
      <c r="A36" s="547">
        <v>23</v>
      </c>
      <c r="B36" s="2192" t="s">
        <v>121</v>
      </c>
      <c r="C36" s="2193"/>
      <c r="D36" s="2330" t="s">
        <v>1040</v>
      </c>
      <c r="E36" s="2330"/>
      <c r="F36" s="2330"/>
      <c r="G36" s="2330"/>
      <c r="H36" s="2330"/>
      <c r="I36" s="2330"/>
      <c r="J36" s="2330"/>
      <c r="K36" s="2331"/>
    </row>
    <row r="37" spans="1:11" ht="15" customHeight="1" thickBot="1" x14ac:dyDescent="0.35">
      <c r="A37" s="2155"/>
      <c r="B37" s="2155"/>
      <c r="C37" s="2155"/>
      <c r="D37" s="2155"/>
      <c r="E37" s="2155"/>
      <c r="F37" s="2155"/>
      <c r="G37" s="2155"/>
      <c r="H37" s="2155"/>
      <c r="I37" s="2155"/>
      <c r="J37" s="2155"/>
      <c r="K37" s="2155"/>
    </row>
    <row r="38" spans="1:11" ht="30" customHeight="1" x14ac:dyDescent="0.2">
      <c r="A38" s="2196" t="s">
        <v>29</v>
      </c>
      <c r="B38" s="2180"/>
      <c r="C38" s="2180"/>
      <c r="D38" s="393">
        <v>2017</v>
      </c>
      <c r="E38" s="393" t="s">
        <v>310</v>
      </c>
      <c r="F38" s="393" t="s">
        <v>310</v>
      </c>
      <c r="G38" s="393" t="s">
        <v>310</v>
      </c>
      <c r="H38" s="393" t="s">
        <v>310</v>
      </c>
      <c r="I38" s="393" t="s">
        <v>310</v>
      </c>
      <c r="J38" s="393" t="s">
        <v>310</v>
      </c>
      <c r="K38" s="394" t="s">
        <v>101</v>
      </c>
    </row>
    <row r="39" spans="1:11" ht="45" customHeight="1" x14ac:dyDescent="0.2">
      <c r="A39" s="545">
        <v>24</v>
      </c>
      <c r="B39" s="2213" t="s">
        <v>28</v>
      </c>
      <c r="C39" s="2213"/>
      <c r="D39" s="549">
        <v>2370000</v>
      </c>
      <c r="E39" s="550"/>
      <c r="F39" s="550"/>
      <c r="G39" s="550"/>
      <c r="H39" s="550"/>
      <c r="I39" s="550"/>
      <c r="J39" s="550"/>
      <c r="K39" s="549">
        <v>2370000</v>
      </c>
    </row>
    <row r="40" spans="1:11" ht="45" customHeight="1" x14ac:dyDescent="0.3">
      <c r="A40" s="545">
        <v>25</v>
      </c>
      <c r="B40" s="2213" t="s">
        <v>27</v>
      </c>
      <c r="C40" s="2213"/>
      <c r="D40" s="549">
        <v>2370000</v>
      </c>
      <c r="E40" s="550"/>
      <c r="F40" s="550"/>
      <c r="G40" s="550"/>
      <c r="H40" s="550"/>
      <c r="I40" s="550"/>
      <c r="J40" s="550"/>
      <c r="K40" s="549">
        <v>2370000</v>
      </c>
    </row>
    <row r="41" spans="1:11" ht="45" customHeight="1" x14ac:dyDescent="0.3">
      <c r="A41" s="545">
        <v>26</v>
      </c>
      <c r="B41" s="2213" t="s">
        <v>22</v>
      </c>
      <c r="C41" s="2213"/>
      <c r="D41" s="549">
        <v>2014500</v>
      </c>
      <c r="E41" s="550"/>
      <c r="F41" s="550"/>
      <c r="G41" s="550"/>
      <c r="H41" s="550"/>
      <c r="I41" s="550"/>
      <c r="J41" s="550"/>
      <c r="K41" s="549">
        <v>2014500</v>
      </c>
    </row>
    <row r="42" spans="1:11" ht="45" customHeight="1" thickBot="1" x14ac:dyDescent="0.35">
      <c r="A42" s="547">
        <v>27</v>
      </c>
      <c r="B42" s="2209" t="s">
        <v>56</v>
      </c>
      <c r="C42" s="2209"/>
      <c r="D42" s="552">
        <f>D41/D40*100</f>
        <v>85</v>
      </c>
      <c r="E42" s="552"/>
      <c r="F42" s="552"/>
      <c r="G42" s="552"/>
      <c r="H42" s="552"/>
      <c r="I42" s="552"/>
      <c r="J42" s="552"/>
      <c r="K42" s="552">
        <f t="shared" ref="K42" si="0">K41/K40*100</f>
        <v>85</v>
      </c>
    </row>
    <row r="43" spans="1:11" ht="13.5" thickBot="1" x14ac:dyDescent="0.25">
      <c r="A43" s="2177"/>
      <c r="B43" s="2177"/>
      <c r="C43" s="2177"/>
      <c r="D43" s="2177"/>
      <c r="E43" s="2177"/>
      <c r="F43" s="2177"/>
      <c r="G43" s="2177"/>
      <c r="H43" s="2177"/>
      <c r="I43" s="2177"/>
      <c r="J43" s="2177"/>
      <c r="K43" s="2177"/>
    </row>
    <row r="44" spans="1:11" ht="30" customHeight="1" x14ac:dyDescent="0.2">
      <c r="A44" s="2156">
        <v>28</v>
      </c>
      <c r="B44" s="2180" t="s">
        <v>57</v>
      </c>
      <c r="C44" s="2180"/>
      <c r="D44" s="2180"/>
      <c r="E44" s="2180"/>
      <c r="F44" s="2180"/>
      <c r="G44" s="2180"/>
      <c r="H44" s="2180"/>
      <c r="I44" s="2180"/>
      <c r="J44" s="2180"/>
      <c r="K44" s="2181"/>
    </row>
    <row r="45" spans="1:11" ht="30" customHeight="1" x14ac:dyDescent="0.2">
      <c r="A45" s="2157"/>
      <c r="B45" s="2160" t="s">
        <v>8</v>
      </c>
      <c r="C45" s="2160"/>
      <c r="D45" s="2160" t="s">
        <v>58</v>
      </c>
      <c r="E45" s="2160"/>
      <c r="F45" s="2160"/>
      <c r="G45" s="2160"/>
      <c r="H45" s="2160"/>
      <c r="I45" s="2160"/>
      <c r="J45" s="2160" t="s">
        <v>59</v>
      </c>
      <c r="K45" s="2161"/>
    </row>
    <row r="46" spans="1:11" ht="30" customHeight="1" x14ac:dyDescent="0.2">
      <c r="A46" s="2157"/>
      <c r="B46" s="2608" t="s">
        <v>1041</v>
      </c>
      <c r="C46" s="2608"/>
      <c r="D46" s="2380" t="s">
        <v>1042</v>
      </c>
      <c r="E46" s="2381"/>
      <c r="F46" s="2381"/>
      <c r="G46" s="2381"/>
      <c r="H46" s="2381"/>
      <c r="I46" s="2382"/>
      <c r="J46" s="2175">
        <v>55000</v>
      </c>
      <c r="K46" s="2523"/>
    </row>
    <row r="47" spans="1:11" ht="30" customHeight="1" x14ac:dyDescent="0.2">
      <c r="A47" s="2157"/>
      <c r="B47" s="2608" t="s">
        <v>1043</v>
      </c>
      <c r="C47" s="2608"/>
      <c r="D47" s="2380" t="s">
        <v>1044</v>
      </c>
      <c r="E47" s="2381"/>
      <c r="F47" s="2381"/>
      <c r="G47" s="2381"/>
      <c r="H47" s="2381"/>
      <c r="I47" s="2382"/>
      <c r="J47" s="2175">
        <v>2300000</v>
      </c>
      <c r="K47" s="2523"/>
    </row>
    <row r="48" spans="1:11" ht="30" customHeight="1" thickBot="1" x14ac:dyDescent="0.25">
      <c r="A48" s="2157"/>
      <c r="B48" s="2608" t="s">
        <v>1045</v>
      </c>
      <c r="C48" s="2608"/>
      <c r="D48" s="2380" t="s">
        <v>1042</v>
      </c>
      <c r="E48" s="2381"/>
      <c r="F48" s="2381"/>
      <c r="G48" s="2381"/>
      <c r="H48" s="2381"/>
      <c r="I48" s="2382"/>
      <c r="J48" s="2175">
        <v>15000</v>
      </c>
      <c r="K48" s="2523"/>
    </row>
    <row r="49" spans="1:11" ht="15" customHeight="1" thickBot="1" x14ac:dyDescent="0.25">
      <c r="A49" s="2155"/>
      <c r="B49" s="2155"/>
      <c r="C49" s="2155"/>
      <c r="D49" s="2155"/>
      <c r="E49" s="2155"/>
      <c r="F49" s="2155"/>
      <c r="G49" s="2155"/>
      <c r="H49" s="2155"/>
      <c r="I49" s="2155"/>
      <c r="J49" s="2155"/>
      <c r="K49" s="2155"/>
    </row>
    <row r="50" spans="1:11" ht="30" customHeight="1" x14ac:dyDescent="0.2">
      <c r="A50" s="2156">
        <v>29</v>
      </c>
      <c r="B50" s="2158" t="s">
        <v>106</v>
      </c>
      <c r="C50" s="2158"/>
      <c r="D50" s="2158"/>
      <c r="E50" s="2158"/>
      <c r="F50" s="2158"/>
      <c r="G50" s="2158"/>
      <c r="H50" s="2158"/>
      <c r="I50" s="2158"/>
      <c r="J50" s="2158"/>
      <c r="K50" s="2159"/>
    </row>
    <row r="51" spans="1:11" ht="42.75" customHeight="1" x14ac:dyDescent="0.2">
      <c r="A51" s="2157"/>
      <c r="B51" s="2160" t="s">
        <v>102</v>
      </c>
      <c r="C51" s="2160"/>
      <c r="D51" s="2160" t="s">
        <v>60</v>
      </c>
      <c r="E51" s="2160"/>
      <c r="F51" s="2160" t="s">
        <v>24</v>
      </c>
      <c r="G51" s="2160"/>
      <c r="H51" s="2160" t="s">
        <v>130</v>
      </c>
      <c r="I51" s="2160"/>
      <c r="J51" s="2160" t="s">
        <v>104</v>
      </c>
      <c r="K51" s="2161"/>
    </row>
    <row r="52" spans="1:11" s="551" customFormat="1" ht="120.75" customHeight="1" x14ac:dyDescent="0.2">
      <c r="A52" s="2157"/>
      <c r="B52" s="2613" t="s">
        <v>1054</v>
      </c>
      <c r="C52" s="2614"/>
      <c r="D52" s="2342" t="s">
        <v>185</v>
      </c>
      <c r="E52" s="2343"/>
      <c r="F52" s="2344" t="s">
        <v>186</v>
      </c>
      <c r="G52" s="2345"/>
      <c r="H52" s="2553">
        <v>1</v>
      </c>
      <c r="I52" s="2556"/>
      <c r="J52" s="2559">
        <v>79</v>
      </c>
      <c r="K52" s="2560"/>
    </row>
    <row r="53" spans="1:11" s="551" customFormat="1" ht="43.5" customHeight="1" x14ac:dyDescent="0.2">
      <c r="A53" s="2157"/>
      <c r="B53" s="2608" t="s">
        <v>184</v>
      </c>
      <c r="C53" s="2608"/>
      <c r="D53" s="2342" t="s">
        <v>185</v>
      </c>
      <c r="E53" s="2343"/>
      <c r="F53" s="2344" t="s">
        <v>186</v>
      </c>
      <c r="G53" s="2345"/>
      <c r="H53" s="2553">
        <v>1</v>
      </c>
      <c r="I53" s="2556"/>
      <c r="J53" s="2559">
        <v>79</v>
      </c>
      <c r="K53" s="2560"/>
    </row>
    <row r="54" spans="1:11" s="551" customFormat="1" ht="34.5" customHeight="1" x14ac:dyDescent="0.2">
      <c r="A54" s="2157"/>
      <c r="B54" s="2608" t="s">
        <v>194</v>
      </c>
      <c r="C54" s="2608"/>
      <c r="D54" s="2342" t="s">
        <v>185</v>
      </c>
      <c r="E54" s="2343"/>
      <c r="F54" s="2344" t="s">
        <v>187</v>
      </c>
      <c r="G54" s="2345"/>
      <c r="H54" s="2553">
        <v>1800000</v>
      </c>
      <c r="I54" s="2556"/>
      <c r="J54" s="2553">
        <v>358000000</v>
      </c>
      <c r="K54" s="2556"/>
    </row>
    <row r="55" spans="1:11" s="551" customFormat="1" ht="30" customHeight="1" x14ac:dyDescent="0.2">
      <c r="A55" s="2157"/>
      <c r="B55" s="2612" t="s">
        <v>188</v>
      </c>
      <c r="C55" s="2612"/>
      <c r="D55" s="2354" t="s">
        <v>185</v>
      </c>
      <c r="E55" s="2355"/>
      <c r="F55" s="2354" t="s">
        <v>186</v>
      </c>
      <c r="G55" s="2355"/>
      <c r="H55" s="2553">
        <v>0</v>
      </c>
      <c r="I55" s="2556"/>
      <c r="J55" s="2547">
        <v>20</v>
      </c>
      <c r="K55" s="2548"/>
    </row>
    <row r="56" spans="1:11" s="551" customFormat="1" ht="30" customHeight="1" x14ac:dyDescent="0.2">
      <c r="A56" s="2157"/>
      <c r="B56" s="2612" t="s">
        <v>189</v>
      </c>
      <c r="C56" s="2612"/>
      <c r="D56" s="2354" t="s">
        <v>185</v>
      </c>
      <c r="E56" s="2355"/>
      <c r="F56" s="2354" t="s">
        <v>186</v>
      </c>
      <c r="G56" s="2355"/>
      <c r="H56" s="2553">
        <v>0</v>
      </c>
      <c r="I56" s="2556"/>
      <c r="J56" s="2547">
        <v>34</v>
      </c>
      <c r="K56" s="2548"/>
    </row>
    <row r="57" spans="1:11" s="551" customFormat="1" ht="30" customHeight="1" x14ac:dyDescent="0.2">
      <c r="A57" s="2157"/>
      <c r="B57" s="2608" t="s">
        <v>1046</v>
      </c>
      <c r="C57" s="2608"/>
      <c r="D57" s="2342" t="s">
        <v>182</v>
      </c>
      <c r="E57" s="2343"/>
      <c r="F57" s="2344" t="s">
        <v>183</v>
      </c>
      <c r="G57" s="2345"/>
      <c r="H57" s="2553">
        <v>60000</v>
      </c>
      <c r="I57" s="2556"/>
      <c r="J57" s="2553">
        <v>1090529</v>
      </c>
      <c r="K57" s="2554"/>
    </row>
    <row r="58" spans="1:11" s="551" customFormat="1" ht="30" customHeight="1" x14ac:dyDescent="0.2">
      <c r="A58" s="2157"/>
      <c r="B58" s="2608" t="s">
        <v>1047</v>
      </c>
      <c r="C58" s="2608"/>
      <c r="D58" s="1001" t="s">
        <v>182</v>
      </c>
      <c r="E58" s="1002"/>
      <c r="F58" s="1001" t="s">
        <v>191</v>
      </c>
      <c r="G58" s="1002"/>
      <c r="H58" s="2553" t="s">
        <v>211</v>
      </c>
      <c r="I58" s="2556"/>
      <c r="J58" s="2346" t="s">
        <v>211</v>
      </c>
      <c r="K58" s="2347"/>
    </row>
    <row r="59" spans="1:11" s="551" customFormat="1" ht="30" customHeight="1" x14ac:dyDescent="0.2">
      <c r="A59" s="2157"/>
      <c r="B59" s="2608" t="s">
        <v>1048</v>
      </c>
      <c r="C59" s="2608"/>
      <c r="D59" s="1001" t="s">
        <v>182</v>
      </c>
      <c r="E59" s="1002"/>
      <c r="F59" s="1001" t="s">
        <v>191</v>
      </c>
      <c r="G59" s="1002"/>
      <c r="H59" s="2553" t="s">
        <v>211</v>
      </c>
      <c r="I59" s="2556"/>
      <c r="J59" s="2346" t="s">
        <v>211</v>
      </c>
      <c r="K59" s="2347"/>
    </row>
    <row r="60" spans="1:11" s="551" customFormat="1" ht="48.75" customHeight="1" thickBot="1" x14ac:dyDescent="0.25">
      <c r="A60" s="2179"/>
      <c r="B60" s="2609" t="s">
        <v>193</v>
      </c>
      <c r="C60" s="2609"/>
      <c r="D60" s="2342" t="s">
        <v>185</v>
      </c>
      <c r="E60" s="2343"/>
      <c r="F60" s="2344" t="s">
        <v>186</v>
      </c>
      <c r="G60" s="2345"/>
      <c r="H60" s="2553" t="s">
        <v>211</v>
      </c>
      <c r="I60" s="2556"/>
      <c r="J60" s="2610" t="s">
        <v>211</v>
      </c>
      <c r="K60" s="2611"/>
    </row>
    <row r="61" spans="1:11" ht="15" customHeight="1" thickBot="1" x14ac:dyDescent="0.25">
      <c r="A61" s="889"/>
      <c r="B61" s="889"/>
      <c r="C61" s="889"/>
      <c r="D61" s="889"/>
      <c r="E61" s="889"/>
      <c r="F61" s="889"/>
      <c r="G61" s="889"/>
      <c r="H61" s="889"/>
      <c r="I61" s="889"/>
      <c r="J61" s="889"/>
      <c r="K61" s="889"/>
    </row>
    <row r="62" spans="1:11" ht="30" customHeight="1" thickBot="1" x14ac:dyDescent="0.25">
      <c r="A62" s="408">
        <v>30</v>
      </c>
      <c r="B62" s="2152" t="s">
        <v>15</v>
      </c>
      <c r="C62" s="2152"/>
      <c r="D62" s="2153" t="s">
        <v>132</v>
      </c>
      <c r="E62" s="2153"/>
      <c r="F62" s="2153"/>
      <c r="G62" s="2153"/>
      <c r="H62" s="2153"/>
      <c r="I62" s="2153"/>
      <c r="J62" s="2153"/>
      <c r="K62" s="2154"/>
    </row>
    <row r="90" spans="1:1" x14ac:dyDescent="0.2">
      <c r="A90" s="257" t="s">
        <v>504</v>
      </c>
    </row>
    <row r="91" spans="1:1" x14ac:dyDescent="0.2">
      <c r="A91" s="257" t="s">
        <v>116</v>
      </c>
    </row>
    <row r="92" spans="1:1" x14ac:dyDescent="0.2">
      <c r="A92" s="257" t="s">
        <v>505</v>
      </c>
    </row>
    <row r="93" spans="1:1" x14ac:dyDescent="0.2">
      <c r="A93" s="257" t="s">
        <v>506</v>
      </c>
    </row>
    <row r="94" spans="1:1" x14ac:dyDescent="0.2">
      <c r="A94" s="257" t="s">
        <v>507</v>
      </c>
    </row>
    <row r="95" spans="1:1" x14ac:dyDescent="0.2">
      <c r="A95" s="257" t="s">
        <v>508</v>
      </c>
    </row>
    <row r="96" spans="1:1" x14ac:dyDescent="0.2">
      <c r="A96" s="257" t="s">
        <v>509</v>
      </c>
    </row>
    <row r="97" spans="1:1" x14ac:dyDescent="0.2">
      <c r="A97" s="257" t="s">
        <v>510</v>
      </c>
    </row>
    <row r="98" spans="1:1" x14ac:dyDescent="0.2">
      <c r="A98" s="257" t="s">
        <v>511</v>
      </c>
    </row>
    <row r="99" spans="1:1" x14ac:dyDescent="0.2">
      <c r="A99" s="257" t="s">
        <v>512</v>
      </c>
    </row>
    <row r="100" spans="1:1" x14ac:dyDescent="0.2">
      <c r="A100" s="257" t="s">
        <v>513</v>
      </c>
    </row>
    <row r="101" spans="1:1" x14ac:dyDescent="0.2">
      <c r="A101" s="257" t="s">
        <v>514</v>
      </c>
    </row>
    <row r="102" spans="1:1" x14ac:dyDescent="0.2">
      <c r="A102" s="257" t="s">
        <v>515</v>
      </c>
    </row>
    <row r="103" spans="1:1" x14ac:dyDescent="0.2">
      <c r="A103" s="257" t="s">
        <v>516</v>
      </c>
    </row>
    <row r="104" spans="1:1" x14ac:dyDescent="0.2">
      <c r="A104" s="257" t="s">
        <v>517</v>
      </c>
    </row>
    <row r="105" spans="1:1" x14ac:dyDescent="0.2">
      <c r="A105" s="257" t="s">
        <v>518</v>
      </c>
    </row>
    <row r="106" spans="1:1" x14ac:dyDescent="0.2">
      <c r="A106" s="257" t="s">
        <v>519</v>
      </c>
    </row>
    <row r="107" spans="1:1" x14ac:dyDescent="0.2">
      <c r="A107" s="257" t="s">
        <v>520</v>
      </c>
    </row>
    <row r="108" spans="1:1" ht="15" x14ac:dyDescent="0.25">
      <c r="A108" s="175"/>
    </row>
    <row r="109" spans="1:1" ht="15" x14ac:dyDescent="0.25">
      <c r="A109" s="175"/>
    </row>
    <row r="110" spans="1:1" x14ac:dyDescent="0.2">
      <c r="A110" s="258" t="s">
        <v>178</v>
      </c>
    </row>
    <row r="111" spans="1:1" x14ac:dyDescent="0.2">
      <c r="A111" s="258" t="s">
        <v>521</v>
      </c>
    </row>
    <row r="112" spans="1:1" x14ac:dyDescent="0.2">
      <c r="A112" s="258" t="s">
        <v>522</v>
      </c>
    </row>
    <row r="113" spans="1:1" x14ac:dyDescent="0.2">
      <c r="A113" s="258" t="s">
        <v>523</v>
      </c>
    </row>
    <row r="114" spans="1:1" ht="15" x14ac:dyDescent="0.25">
      <c r="A114" s="175"/>
    </row>
    <row r="115" spans="1:1" ht="15" x14ac:dyDescent="0.25">
      <c r="A115" s="175"/>
    </row>
    <row r="116" spans="1:1" x14ac:dyDescent="0.2">
      <c r="A116" s="257" t="s">
        <v>524</v>
      </c>
    </row>
    <row r="117" spans="1:1" x14ac:dyDescent="0.2">
      <c r="A117" s="257" t="s">
        <v>525</v>
      </c>
    </row>
    <row r="118" spans="1:1" x14ac:dyDescent="0.2">
      <c r="A118" s="257" t="s">
        <v>526</v>
      </c>
    </row>
    <row r="119" spans="1:1" x14ac:dyDescent="0.2">
      <c r="A119" s="257" t="s">
        <v>527</v>
      </c>
    </row>
    <row r="120" spans="1:1" x14ac:dyDescent="0.2">
      <c r="A120" s="257" t="s">
        <v>528</v>
      </c>
    </row>
    <row r="121" spans="1:1" x14ac:dyDescent="0.2">
      <c r="A121" s="257" t="s">
        <v>493</v>
      </c>
    </row>
    <row r="122" spans="1:1" x14ac:dyDescent="0.2">
      <c r="A122" s="257" t="s">
        <v>529</v>
      </c>
    </row>
    <row r="123" spans="1:1" x14ac:dyDescent="0.2">
      <c r="A123" s="257" t="s">
        <v>1049</v>
      </c>
    </row>
    <row r="124" spans="1:1" x14ac:dyDescent="0.2">
      <c r="A124" s="257" t="s">
        <v>531</v>
      </c>
    </row>
    <row r="125" spans="1:1" x14ac:dyDescent="0.2">
      <c r="A125" s="257" t="s">
        <v>319</v>
      </c>
    </row>
    <row r="126" spans="1:1" x14ac:dyDescent="0.2">
      <c r="A126" s="257" t="s">
        <v>532</v>
      </c>
    </row>
    <row r="127" spans="1:1" x14ac:dyDescent="0.2">
      <c r="A127" s="257" t="s">
        <v>533</v>
      </c>
    </row>
    <row r="128" spans="1:1" x14ac:dyDescent="0.2">
      <c r="A128" s="257" t="s">
        <v>1050</v>
      </c>
    </row>
    <row r="129" spans="1:1" x14ac:dyDescent="0.2">
      <c r="A129" s="257" t="s">
        <v>535</v>
      </c>
    </row>
    <row r="130" spans="1:1" x14ac:dyDescent="0.2">
      <c r="A130" s="257" t="s">
        <v>536</v>
      </c>
    </row>
    <row r="131" spans="1:1" x14ac:dyDescent="0.2">
      <c r="A131" s="257" t="s">
        <v>537</v>
      </c>
    </row>
    <row r="132" spans="1:1" x14ac:dyDescent="0.2">
      <c r="A132" s="257" t="s">
        <v>538</v>
      </c>
    </row>
    <row r="133" spans="1:1" x14ac:dyDescent="0.2">
      <c r="A133" s="257" t="s">
        <v>539</v>
      </c>
    </row>
    <row r="134" spans="1:1" x14ac:dyDescent="0.2">
      <c r="A134" s="257" t="s">
        <v>540</v>
      </c>
    </row>
    <row r="135" spans="1:1" x14ac:dyDescent="0.2">
      <c r="A135" s="257" t="s">
        <v>541</v>
      </c>
    </row>
    <row r="136" spans="1:1" x14ac:dyDescent="0.2">
      <c r="A136" s="257" t="s">
        <v>542</v>
      </c>
    </row>
    <row r="137" spans="1:1" x14ac:dyDescent="0.2">
      <c r="A137" s="257" t="s">
        <v>543</v>
      </c>
    </row>
    <row r="138" spans="1:1" x14ac:dyDescent="0.2">
      <c r="A138" s="257" t="s">
        <v>544</v>
      </c>
    </row>
    <row r="139" spans="1:1" x14ac:dyDescent="0.2">
      <c r="A139" s="257" t="s">
        <v>545</v>
      </c>
    </row>
    <row r="140" spans="1:1" x14ac:dyDescent="0.2">
      <c r="A140" s="257" t="s">
        <v>546</v>
      </c>
    </row>
    <row r="141" spans="1:1" x14ac:dyDescent="0.2">
      <c r="A141" s="257" t="s">
        <v>547</v>
      </c>
    </row>
    <row r="142" spans="1:1" x14ac:dyDescent="0.2">
      <c r="A142" s="257" t="s">
        <v>548</v>
      </c>
    </row>
    <row r="143" spans="1:1" x14ac:dyDescent="0.2">
      <c r="A143" s="257" t="s">
        <v>549</v>
      </c>
    </row>
    <row r="144" spans="1:1" x14ac:dyDescent="0.2">
      <c r="A144" s="257" t="s">
        <v>550</v>
      </c>
    </row>
    <row r="145" spans="1:1" x14ac:dyDescent="0.2">
      <c r="A145" s="257" t="s">
        <v>551</v>
      </c>
    </row>
    <row r="146" spans="1:1" x14ac:dyDescent="0.2">
      <c r="A146" s="257" t="s">
        <v>552</v>
      </c>
    </row>
    <row r="147" spans="1:1" x14ac:dyDescent="0.2">
      <c r="A147" s="257" t="s">
        <v>553</v>
      </c>
    </row>
    <row r="148" spans="1:1" x14ac:dyDescent="0.2">
      <c r="A148" s="257" t="s">
        <v>554</v>
      </c>
    </row>
    <row r="149" spans="1:1" x14ac:dyDescent="0.2">
      <c r="A149" s="257" t="s">
        <v>555</v>
      </c>
    </row>
    <row r="150" spans="1:1" x14ac:dyDescent="0.2">
      <c r="A150" s="257" t="s">
        <v>556</v>
      </c>
    </row>
    <row r="151" spans="1:1" x14ac:dyDescent="0.2">
      <c r="A151" s="257" t="s">
        <v>557</v>
      </c>
    </row>
    <row r="152" spans="1:1" x14ac:dyDescent="0.2">
      <c r="A152" s="257" t="s">
        <v>558</v>
      </c>
    </row>
    <row r="153" spans="1:1" ht="15" x14ac:dyDescent="0.25">
      <c r="A153" s="175"/>
    </row>
    <row r="154" spans="1:1" ht="15" x14ac:dyDescent="0.25">
      <c r="A154" s="175"/>
    </row>
    <row r="155" spans="1:1" x14ac:dyDescent="0.2">
      <c r="A155" s="96" t="s">
        <v>92</v>
      </c>
    </row>
    <row r="156" spans="1:1" x14ac:dyDescent="0.2">
      <c r="A156" s="96" t="s">
        <v>93</v>
      </c>
    </row>
    <row r="157" spans="1:1" ht="15" x14ac:dyDescent="0.25">
      <c r="A157" s="175"/>
    </row>
    <row r="158" spans="1:1" ht="15" x14ac:dyDescent="0.25">
      <c r="A158" s="175"/>
    </row>
    <row r="159" spans="1:1" x14ac:dyDescent="0.2">
      <c r="A159" s="96" t="s">
        <v>559</v>
      </c>
    </row>
    <row r="160" spans="1:1" x14ac:dyDescent="0.2">
      <c r="A160" s="96" t="s">
        <v>560</v>
      </c>
    </row>
    <row r="161" spans="1:1" x14ac:dyDescent="0.2">
      <c r="A161" s="96" t="s">
        <v>318</v>
      </c>
    </row>
    <row r="162" spans="1:1" x14ac:dyDescent="0.2">
      <c r="A162" s="96" t="s">
        <v>561</v>
      </c>
    </row>
    <row r="163" spans="1:1" ht="15" x14ac:dyDescent="0.25">
      <c r="A163" s="175"/>
    </row>
    <row r="164" spans="1:1" ht="15" x14ac:dyDescent="0.25">
      <c r="A164" s="175"/>
    </row>
    <row r="165" spans="1:1" x14ac:dyDescent="0.2">
      <c r="A165" s="96" t="s">
        <v>562</v>
      </c>
    </row>
    <row r="166" spans="1:1" x14ac:dyDescent="0.2">
      <c r="A166" s="96" t="s">
        <v>563</v>
      </c>
    </row>
    <row r="167" spans="1:1" x14ac:dyDescent="0.2">
      <c r="A167" s="96" t="s">
        <v>317</v>
      </c>
    </row>
    <row r="168" spans="1:1" x14ac:dyDescent="0.2">
      <c r="A168" s="96" t="s">
        <v>564</v>
      </c>
    </row>
    <row r="169" spans="1:1" x14ac:dyDescent="0.2">
      <c r="A169" s="96" t="s">
        <v>565</v>
      </c>
    </row>
    <row r="170" spans="1:1" x14ac:dyDescent="0.2">
      <c r="A170" s="96" t="s">
        <v>566</v>
      </c>
    </row>
  </sheetData>
  <mergeCells count="145">
    <mergeCell ref="A1:K1"/>
    <mergeCell ref="B2:E2"/>
    <mergeCell ref="F2:K2"/>
    <mergeCell ref="A3:K3"/>
    <mergeCell ref="A4:K4"/>
    <mergeCell ref="B5:D5"/>
    <mergeCell ref="E5:K5"/>
    <mergeCell ref="B10:D10"/>
    <mergeCell ref="E10:K10"/>
    <mergeCell ref="B11:D11"/>
    <mergeCell ref="E11:K11"/>
    <mergeCell ref="B12:D12"/>
    <mergeCell ref="E12:K12"/>
    <mergeCell ref="A6:A7"/>
    <mergeCell ref="B6:D7"/>
    <mergeCell ref="E6:K6"/>
    <mergeCell ref="F7:H7"/>
    <mergeCell ref="J7:K7"/>
    <mergeCell ref="A8:A9"/>
    <mergeCell ref="B8:D9"/>
    <mergeCell ref="E8:K8"/>
    <mergeCell ref="F9:H9"/>
    <mergeCell ref="J9:K9"/>
    <mergeCell ref="B17:C17"/>
    <mergeCell ref="D17:K17"/>
    <mergeCell ref="B18:C18"/>
    <mergeCell ref="D18:K18"/>
    <mergeCell ref="B19:C19"/>
    <mergeCell ref="D19:K19"/>
    <mergeCell ref="B13:D13"/>
    <mergeCell ref="E13:K13"/>
    <mergeCell ref="B14:D14"/>
    <mergeCell ref="E14:K14"/>
    <mergeCell ref="A15:K15"/>
    <mergeCell ref="A16:K16"/>
    <mergeCell ref="B24:C24"/>
    <mergeCell ref="D24:K24"/>
    <mergeCell ref="B25:C25"/>
    <mergeCell ref="D25:K25"/>
    <mergeCell ref="B26:C26"/>
    <mergeCell ref="D26:K26"/>
    <mergeCell ref="A20:K20"/>
    <mergeCell ref="B21:C21"/>
    <mergeCell ref="D21:K21"/>
    <mergeCell ref="B22:C22"/>
    <mergeCell ref="D22:K22"/>
    <mergeCell ref="B23:C23"/>
    <mergeCell ref="D23:K23"/>
    <mergeCell ref="B31:C31"/>
    <mergeCell ref="D31:K31"/>
    <mergeCell ref="B32:C32"/>
    <mergeCell ref="D32:K32"/>
    <mergeCell ref="B33:C33"/>
    <mergeCell ref="D33:K33"/>
    <mergeCell ref="A27:A29"/>
    <mergeCell ref="B27:C29"/>
    <mergeCell ref="D27:K27"/>
    <mergeCell ref="D28:K28"/>
    <mergeCell ref="D29:K29"/>
    <mergeCell ref="A30:K30"/>
    <mergeCell ref="B36:C36"/>
    <mergeCell ref="D36:K36"/>
    <mergeCell ref="A37:K37"/>
    <mergeCell ref="A38:C38"/>
    <mergeCell ref="B39:C39"/>
    <mergeCell ref="B40:C40"/>
    <mergeCell ref="A34:K34"/>
    <mergeCell ref="B35:C35"/>
    <mergeCell ref="D35:E35"/>
    <mergeCell ref="F35:G35"/>
    <mergeCell ref="H35:I35"/>
    <mergeCell ref="J35:K35"/>
    <mergeCell ref="J46:K46"/>
    <mergeCell ref="B47:C47"/>
    <mergeCell ref="D47:I47"/>
    <mergeCell ref="J47:K47"/>
    <mergeCell ref="B48:C48"/>
    <mergeCell ref="D48:I48"/>
    <mergeCell ref="J48:K48"/>
    <mergeCell ref="B41:C41"/>
    <mergeCell ref="B42:C42"/>
    <mergeCell ref="A43:K43"/>
    <mergeCell ref="A44:A48"/>
    <mergeCell ref="B44:K44"/>
    <mergeCell ref="B45:C45"/>
    <mergeCell ref="D45:I45"/>
    <mergeCell ref="J45:K45"/>
    <mergeCell ref="B46:C46"/>
    <mergeCell ref="D46:I46"/>
    <mergeCell ref="F52:G52"/>
    <mergeCell ref="H52:I52"/>
    <mergeCell ref="J52:K52"/>
    <mergeCell ref="B53:C53"/>
    <mergeCell ref="D53:E53"/>
    <mergeCell ref="F53:G53"/>
    <mergeCell ref="H53:I53"/>
    <mergeCell ref="J53:K53"/>
    <mergeCell ref="A49:K49"/>
    <mergeCell ref="A50:A60"/>
    <mergeCell ref="B50:K50"/>
    <mergeCell ref="B51:C51"/>
    <mergeCell ref="D51:E51"/>
    <mergeCell ref="F51:G51"/>
    <mergeCell ref="H51:I51"/>
    <mergeCell ref="J51:K51"/>
    <mergeCell ref="B52:C52"/>
    <mergeCell ref="D52:E52"/>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62:C62"/>
    <mergeCell ref="D62:K62"/>
    <mergeCell ref="B60:C60"/>
    <mergeCell ref="D60:E60"/>
    <mergeCell ref="F60:G60"/>
    <mergeCell ref="H60:I60"/>
    <mergeCell ref="J60:K60"/>
    <mergeCell ref="A61:K61"/>
    <mergeCell ref="B58:C58"/>
    <mergeCell ref="D58:E58"/>
    <mergeCell ref="F58:G58"/>
    <mergeCell ref="H58:I58"/>
    <mergeCell ref="J58:K58"/>
    <mergeCell ref="B59:C59"/>
    <mergeCell ref="D59:E59"/>
    <mergeCell ref="F59:G59"/>
    <mergeCell ref="H59:I59"/>
    <mergeCell ref="J59:K59"/>
  </mergeCells>
  <conditionalFormatting sqref="F35:G35 J35:K35 D25:D26">
    <cfRule type="containsText" dxfId="1" priority="2" stopIfTrue="1" operator="containsText" text="wybierz">
      <formula>NOT(ISERROR(SEARCH("wybierz",D25)))</formula>
    </cfRule>
  </conditionalFormatting>
  <conditionalFormatting sqref="D22:D24">
    <cfRule type="containsText" dxfId="0" priority="1" stopIfTrue="1" operator="containsText" text="wybierz">
      <formula>NOT(ISERROR(SEARCH("wybierz",D22)))</formula>
    </cfRule>
  </conditionalFormatting>
  <dataValidations count="7">
    <dataValidation allowBlank="1" showInputMessage="1" showErrorMessage="1" prompt="zgodnie z właściwym PO" sqref="E11:K13"/>
    <dataValidation type="list" allowBlank="1" showInputMessage="1" showErrorMessage="1" prompt="wybierz Program z listy" sqref="E10:K10">
      <formula1>$A$89:$A$106</formula1>
    </dataValidation>
    <dataValidation type="list" allowBlank="1" showInputMessage="1" showErrorMessage="1" prompt="wybierz narzędzie PP" sqref="D19:K19">
      <formula1>$A$115:$A$151</formula1>
    </dataValidation>
    <dataValidation type="list" allowBlank="1" showInputMessage="1" showErrorMessage="1" sqref="D18:K18">
      <formula1>$A$109:$A$112</formula1>
    </dataValidation>
    <dataValidation type="list" allowBlank="1" showInputMessage="1" showErrorMessage="1" prompt="wybierz Cel Tematyczny" sqref="D22:K22">
      <formula1>$A$158:$A$161</formula1>
    </dataValidation>
    <dataValidation type="list" allowBlank="1" showInputMessage="1" showErrorMessage="1" prompt="wybierz fundusz" sqref="D21:K21">
      <formula1>$A$154:$A$155</formula1>
    </dataValidation>
    <dataValidation type="list" allowBlank="1" showInputMessage="1" showErrorMessage="1" prompt="wybierz PI z listy" sqref="D23:K23">
      <formula1>$A$164:$A$169</formula1>
    </dataValidation>
  </dataValidations>
  <pageMargins left="0.70866141732283472" right="0.70866141732283472" top="0.74803149606299213" bottom="0.74803149606299213" header="0.31496062992125984" footer="0.31496062992125984"/>
  <pageSetup paperSize="9" scale="81" fitToHeight="0" orientation="landscape" r:id="rId1"/>
  <rowBreaks count="1" manualBreakCount="1">
    <brk id="34"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N17"/>
  <sheetViews>
    <sheetView view="pageBreakPreview" zoomScaleNormal="100" zoomScaleSheetLayoutView="100" workbookViewId="0">
      <pane ySplit="3" topLeftCell="A16" activePane="bottomLeft" state="frozen"/>
      <selection activeCell="B12" sqref="B12:C12"/>
      <selection pane="bottomLeft" activeCell="E16" sqref="E16"/>
    </sheetView>
  </sheetViews>
  <sheetFormatPr defaultRowHeight="15" x14ac:dyDescent="0.25"/>
  <cols>
    <col min="1" max="1" width="13.85546875" customWidth="1"/>
    <col min="2" max="2" width="12.28515625" bestFit="1" customWidth="1"/>
    <col min="5" max="6" width="17" bestFit="1" customWidth="1"/>
    <col min="9" max="9" width="16" customWidth="1"/>
    <col min="10" max="10" width="14.28515625" bestFit="1" customWidth="1"/>
    <col min="11" max="11" width="13.28515625" bestFit="1" customWidth="1"/>
    <col min="12" max="12" width="21.28515625" customWidth="1"/>
    <col min="13" max="13" width="10" bestFit="1" customWidth="1"/>
  </cols>
  <sheetData>
    <row r="1" spans="1:14" ht="31.5" customHeight="1" x14ac:dyDescent="0.3">
      <c r="A1" s="2642" t="s">
        <v>977</v>
      </c>
      <c r="B1" s="2643"/>
      <c r="C1" s="2643"/>
      <c r="D1" s="2643"/>
      <c r="E1" s="2643"/>
      <c r="F1" s="2643"/>
      <c r="G1" s="2643"/>
      <c r="H1" s="2644"/>
      <c r="I1" s="2645"/>
    </row>
    <row r="2" spans="1:14" ht="36" customHeight="1" x14ac:dyDescent="0.25">
      <c r="A2" s="2646" t="s">
        <v>32</v>
      </c>
      <c r="B2" s="2648" t="s">
        <v>11</v>
      </c>
      <c r="C2" s="2650" t="s">
        <v>35</v>
      </c>
      <c r="D2" s="2651"/>
      <c r="E2" s="2654" t="s">
        <v>5</v>
      </c>
      <c r="F2" s="2654"/>
      <c r="G2" s="2654" t="s">
        <v>38</v>
      </c>
      <c r="H2" s="2654"/>
      <c r="I2" s="2655" t="s">
        <v>131</v>
      </c>
    </row>
    <row r="3" spans="1:14" ht="66" customHeight="1" x14ac:dyDescent="0.25">
      <c r="A3" s="2647"/>
      <c r="B3" s="2649"/>
      <c r="C3" s="2652"/>
      <c r="D3" s="2653"/>
      <c r="E3" s="45" t="s">
        <v>36</v>
      </c>
      <c r="F3" s="45" t="s">
        <v>216</v>
      </c>
      <c r="G3" s="2648"/>
      <c r="H3" s="2648"/>
      <c r="I3" s="2656"/>
    </row>
    <row r="4" spans="1:14" ht="409.5" customHeight="1" x14ac:dyDescent="0.25">
      <c r="A4" s="50" t="s">
        <v>167</v>
      </c>
      <c r="B4" s="529" t="s">
        <v>975</v>
      </c>
      <c r="C4" s="2658" t="s">
        <v>974</v>
      </c>
      <c r="D4" s="2658"/>
      <c r="E4" s="47">
        <v>24000000</v>
      </c>
      <c r="F4" s="47">
        <v>6000000</v>
      </c>
      <c r="G4" s="2638" t="s">
        <v>159</v>
      </c>
      <c r="H4" s="2638"/>
      <c r="I4" s="58" t="s">
        <v>202</v>
      </c>
      <c r="J4" s="409"/>
    </row>
    <row r="5" spans="1:14" ht="381" customHeight="1" x14ac:dyDescent="0.25">
      <c r="A5" s="50" t="s">
        <v>167</v>
      </c>
      <c r="B5" s="529" t="s">
        <v>975</v>
      </c>
      <c r="C5" s="2659" t="s">
        <v>976</v>
      </c>
      <c r="D5" s="2659"/>
      <c r="E5" s="47">
        <v>194000000</v>
      </c>
      <c r="F5" s="47">
        <v>34235294.117647052</v>
      </c>
      <c r="G5" s="2638" t="s">
        <v>159</v>
      </c>
      <c r="H5" s="2638"/>
      <c r="I5" s="58" t="s">
        <v>202</v>
      </c>
      <c r="J5" s="409"/>
    </row>
    <row r="6" spans="1:14" ht="409.5" customHeight="1" x14ac:dyDescent="0.25">
      <c r="A6" s="50" t="s">
        <v>167</v>
      </c>
      <c r="B6" s="46" t="s">
        <v>160</v>
      </c>
      <c r="C6" s="2637" t="s">
        <v>171</v>
      </c>
      <c r="D6" s="2637"/>
      <c r="E6" s="47">
        <v>23611014</v>
      </c>
      <c r="F6" s="47">
        <v>5902754</v>
      </c>
      <c r="G6" s="2638" t="s">
        <v>159</v>
      </c>
      <c r="H6" s="2638"/>
      <c r="I6" s="48" t="s">
        <v>161</v>
      </c>
    </row>
    <row r="7" spans="1:14" ht="409.5" customHeight="1" x14ac:dyDescent="0.25">
      <c r="A7" s="50" t="s">
        <v>167</v>
      </c>
      <c r="B7" s="46" t="s">
        <v>160</v>
      </c>
      <c r="C7" s="2637" t="s">
        <v>170</v>
      </c>
      <c r="D7" s="2637"/>
      <c r="E7" s="47">
        <v>98086536</v>
      </c>
      <c r="F7" s="47">
        <v>17309389</v>
      </c>
      <c r="G7" s="2638" t="s">
        <v>159</v>
      </c>
      <c r="H7" s="2638"/>
      <c r="I7" s="48" t="s">
        <v>161</v>
      </c>
    </row>
    <row r="8" spans="1:14" ht="409.5" customHeight="1" x14ac:dyDescent="0.25">
      <c r="A8" s="50" t="s">
        <v>167</v>
      </c>
      <c r="B8" s="46" t="s">
        <v>162</v>
      </c>
      <c r="C8" s="2637" t="s">
        <v>168</v>
      </c>
      <c r="D8" s="2637"/>
      <c r="E8" s="47">
        <v>50595030</v>
      </c>
      <c r="F8" s="47">
        <v>12648758</v>
      </c>
      <c r="G8" s="2638" t="s">
        <v>159</v>
      </c>
      <c r="H8" s="2638"/>
      <c r="I8" s="48" t="s">
        <v>163</v>
      </c>
    </row>
    <row r="9" spans="1:14" ht="409.5" customHeight="1" x14ac:dyDescent="0.25">
      <c r="A9" s="50" t="s">
        <v>167</v>
      </c>
      <c r="B9" s="46" t="s">
        <v>162</v>
      </c>
      <c r="C9" s="2637" t="s">
        <v>173</v>
      </c>
      <c r="D9" s="2637"/>
      <c r="E9" s="47">
        <v>210185435</v>
      </c>
      <c r="F9" s="47">
        <v>37091547</v>
      </c>
      <c r="G9" s="2638" t="s">
        <v>159</v>
      </c>
      <c r="H9" s="2638"/>
      <c r="I9" s="48" t="s">
        <v>163</v>
      </c>
    </row>
    <row r="10" spans="1:14" ht="388.5" customHeight="1" x14ac:dyDescent="0.25">
      <c r="A10" s="50" t="s">
        <v>167</v>
      </c>
      <c r="B10" s="46" t="s">
        <v>160</v>
      </c>
      <c r="C10" s="2637" t="s">
        <v>172</v>
      </c>
      <c r="D10" s="2637"/>
      <c r="E10" s="47">
        <v>23611014</v>
      </c>
      <c r="F10" s="47">
        <v>5902754</v>
      </c>
      <c r="G10" s="2638" t="s">
        <v>159</v>
      </c>
      <c r="H10" s="2638"/>
      <c r="I10" s="48" t="s">
        <v>165</v>
      </c>
    </row>
    <row r="11" spans="1:14" ht="388.5" customHeight="1" x14ac:dyDescent="0.25">
      <c r="A11" s="50" t="s">
        <v>167</v>
      </c>
      <c r="B11" s="46" t="s">
        <v>160</v>
      </c>
      <c r="C11" s="595" t="s">
        <v>164</v>
      </c>
      <c r="D11" s="2640"/>
      <c r="E11" s="47">
        <v>98086537</v>
      </c>
      <c r="F11" s="47">
        <v>17309389</v>
      </c>
      <c r="G11" s="2638" t="s">
        <v>159</v>
      </c>
      <c r="H11" s="2638"/>
      <c r="I11" s="48" t="s">
        <v>165</v>
      </c>
    </row>
    <row r="12" spans="1:14" ht="378" customHeight="1" x14ac:dyDescent="0.25">
      <c r="A12" s="50" t="s">
        <v>167</v>
      </c>
      <c r="B12" s="46" t="s">
        <v>160</v>
      </c>
      <c r="C12" s="2637" t="s">
        <v>169</v>
      </c>
      <c r="D12" s="2637"/>
      <c r="E12" s="47">
        <v>23611014</v>
      </c>
      <c r="F12" s="47">
        <v>5902754</v>
      </c>
      <c r="G12" s="2638" t="s">
        <v>159</v>
      </c>
      <c r="H12" s="2638"/>
      <c r="I12" s="48" t="s">
        <v>166</v>
      </c>
    </row>
    <row r="13" spans="1:14" ht="378" customHeight="1" x14ac:dyDescent="0.25">
      <c r="A13" s="54" t="s">
        <v>167</v>
      </c>
      <c r="B13" s="57" t="s">
        <v>160</v>
      </c>
      <c r="C13" s="2641" t="s">
        <v>174</v>
      </c>
      <c r="D13" s="2641"/>
      <c r="E13" s="52">
        <v>98086537</v>
      </c>
      <c r="F13" s="52">
        <v>17309389</v>
      </c>
      <c r="G13" s="2657" t="s">
        <v>159</v>
      </c>
      <c r="H13" s="2657"/>
      <c r="I13" s="53" t="s">
        <v>166</v>
      </c>
    </row>
    <row r="14" spans="1:14" ht="330" customHeight="1" x14ac:dyDescent="0.25">
      <c r="A14" s="56" t="s">
        <v>167</v>
      </c>
      <c r="B14" s="56" t="s">
        <v>201</v>
      </c>
      <c r="C14" s="2637" t="s">
        <v>200</v>
      </c>
      <c r="D14" s="2637"/>
      <c r="E14" s="78">
        <v>59201859.850000001</v>
      </c>
      <c r="F14" s="78">
        <v>10798140.15</v>
      </c>
      <c r="G14" s="2639" t="s">
        <v>331</v>
      </c>
      <c r="H14" s="2639"/>
      <c r="I14" s="58" t="s">
        <v>202</v>
      </c>
    </row>
    <row r="15" spans="1:14" ht="202.5" customHeight="1" x14ac:dyDescent="0.25">
      <c r="A15" s="59" t="s">
        <v>167</v>
      </c>
      <c r="B15" s="55" t="s">
        <v>209</v>
      </c>
      <c r="C15" s="595" t="s">
        <v>217</v>
      </c>
      <c r="D15" s="736"/>
      <c r="E15" s="502">
        <v>109097647.22261132</v>
      </c>
      <c r="F15" s="502">
        <v>20120114.276931409</v>
      </c>
      <c r="G15" s="2660"/>
      <c r="H15" s="736"/>
      <c r="I15" s="58" t="s">
        <v>202</v>
      </c>
      <c r="J15" s="409"/>
    </row>
    <row r="16" spans="1:14" ht="115.5" customHeight="1" x14ac:dyDescent="0.25">
      <c r="A16" s="59" t="s">
        <v>167</v>
      </c>
      <c r="B16" s="55" t="s">
        <v>213</v>
      </c>
      <c r="C16" s="595" t="s">
        <v>214</v>
      </c>
      <c r="D16" s="736"/>
      <c r="E16" s="63">
        <v>120600163</v>
      </c>
      <c r="F16" s="63">
        <v>20583438</v>
      </c>
      <c r="G16" s="2660"/>
      <c r="H16" s="736"/>
      <c r="I16" s="58" t="s">
        <v>202</v>
      </c>
      <c r="J16" s="409"/>
      <c r="N16" s="109"/>
    </row>
    <row r="17" spans="1:10" ht="277.5" customHeight="1" x14ac:dyDescent="0.25">
      <c r="A17" s="59" t="s">
        <v>167</v>
      </c>
      <c r="B17" s="65" t="s">
        <v>210</v>
      </c>
      <c r="C17" s="2661" t="s">
        <v>215</v>
      </c>
      <c r="D17" s="2662"/>
      <c r="E17" s="64">
        <v>5035000</v>
      </c>
      <c r="F17" s="63">
        <v>1065000</v>
      </c>
      <c r="G17" s="2660"/>
      <c r="H17" s="736"/>
      <c r="I17" s="58" t="s">
        <v>202</v>
      </c>
      <c r="J17" s="409"/>
    </row>
  </sheetData>
  <mergeCells count="35">
    <mergeCell ref="C15:D15"/>
    <mergeCell ref="C16:D16"/>
    <mergeCell ref="G15:H15"/>
    <mergeCell ref="G16:H16"/>
    <mergeCell ref="G17:H17"/>
    <mergeCell ref="C17:D17"/>
    <mergeCell ref="C13:D13"/>
    <mergeCell ref="A1:I1"/>
    <mergeCell ref="A2:A3"/>
    <mergeCell ref="B2:B3"/>
    <mergeCell ref="C2:D3"/>
    <mergeCell ref="E2:F2"/>
    <mergeCell ref="I2:I3"/>
    <mergeCell ref="G2:H3"/>
    <mergeCell ref="G13:H13"/>
    <mergeCell ref="C4:D4"/>
    <mergeCell ref="G4:H4"/>
    <mergeCell ref="C5:D5"/>
    <mergeCell ref="G5:H5"/>
    <mergeCell ref="C14:D14"/>
    <mergeCell ref="G8:H8"/>
    <mergeCell ref="G6:H6"/>
    <mergeCell ref="C6:D6"/>
    <mergeCell ref="C8:D8"/>
    <mergeCell ref="G14:H14"/>
    <mergeCell ref="G12:H12"/>
    <mergeCell ref="C12:D12"/>
    <mergeCell ref="G10:H10"/>
    <mergeCell ref="C10:D10"/>
    <mergeCell ref="C11:D11"/>
    <mergeCell ref="G9:H9"/>
    <mergeCell ref="G11:H11"/>
    <mergeCell ref="C9:D9"/>
    <mergeCell ref="C7:D7"/>
    <mergeCell ref="G7:H7"/>
  </mergeCells>
  <dataValidations count="1">
    <dataValidation type="list" allowBlank="1" showInputMessage="1" showErrorMessage="1" prompt="wybierz narzędzie PP" sqref="B6:B17">
      <formula1>skroty_PP</formula1>
    </dataValidation>
  </dataValidations>
  <pageMargins left="0.7" right="0.7" top="0.75" bottom="0.75" header="0.3" footer="0.3"/>
  <pageSetup paperSize="9" scale="77" fitToHeight="0" orientation="portrait" r:id="rId1"/>
  <rowBreaks count="1" manualBreakCount="1">
    <brk id="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47"/>
  <sheetViews>
    <sheetView view="pageBreakPreview" zoomScale="70" zoomScaleNormal="100" zoomScaleSheetLayoutView="70" workbookViewId="0">
      <selection activeCell="T22" sqref="T22"/>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3" width="10.140625" customWidth="1"/>
  </cols>
  <sheetData>
    <row r="1" spans="1:14" ht="39.75" customHeight="1" x14ac:dyDescent="0.25">
      <c r="A1" s="2665" t="s">
        <v>1067</v>
      </c>
      <c r="B1" s="2665"/>
      <c r="C1" s="2665"/>
      <c r="D1" s="2665"/>
      <c r="E1" s="2665"/>
      <c r="F1" s="2665"/>
      <c r="G1" s="2665"/>
      <c r="H1" s="2665"/>
      <c r="I1" s="2665"/>
      <c r="J1" s="2665"/>
      <c r="K1" s="2665"/>
      <c r="L1" s="2665"/>
      <c r="M1" s="2665"/>
      <c r="N1" s="2665"/>
    </row>
    <row r="2" spans="1:14" ht="75" customHeight="1" x14ac:dyDescent="0.25">
      <c r="A2" s="2666" t="s">
        <v>113</v>
      </c>
      <c r="B2" s="2666" t="s">
        <v>1068</v>
      </c>
      <c r="C2" s="2666" t="s">
        <v>1069</v>
      </c>
      <c r="D2" s="2666" t="s">
        <v>1070</v>
      </c>
      <c r="E2" s="2667" t="s">
        <v>1071</v>
      </c>
      <c r="F2" s="2668"/>
      <c r="G2" s="2668"/>
      <c r="H2" s="2669"/>
      <c r="I2" s="2663" t="s">
        <v>1072</v>
      </c>
      <c r="J2" s="2663" t="s">
        <v>1073</v>
      </c>
      <c r="K2" s="2663" t="s">
        <v>1074</v>
      </c>
      <c r="L2" s="2663" t="s">
        <v>1075</v>
      </c>
      <c r="M2" s="2663" t="s">
        <v>1076</v>
      </c>
      <c r="N2" s="2663" t="s">
        <v>1077</v>
      </c>
    </row>
    <row r="3" spans="1:14" ht="30" x14ac:dyDescent="0.25">
      <c r="A3" s="2666"/>
      <c r="B3" s="2666"/>
      <c r="C3" s="2666"/>
      <c r="D3" s="2666"/>
      <c r="E3" s="566" t="s">
        <v>1078</v>
      </c>
      <c r="F3" s="566" t="s">
        <v>1079</v>
      </c>
      <c r="G3" s="567" t="s">
        <v>1080</v>
      </c>
      <c r="H3" s="566" t="s">
        <v>1081</v>
      </c>
      <c r="I3" s="2664"/>
      <c r="J3" s="2664"/>
      <c r="K3" s="2664"/>
      <c r="L3" s="2664"/>
      <c r="M3" s="2664"/>
      <c r="N3" s="2664"/>
    </row>
    <row r="4" spans="1:14" ht="78.75" x14ac:dyDescent="0.25">
      <c r="A4" s="568">
        <v>1</v>
      </c>
      <c r="B4" s="568" t="s">
        <v>1082</v>
      </c>
      <c r="C4" s="568" t="s">
        <v>1083</v>
      </c>
      <c r="D4" s="568" t="s">
        <v>1084</v>
      </c>
      <c r="E4" s="568" t="s">
        <v>82</v>
      </c>
      <c r="F4" s="568" t="s">
        <v>1085</v>
      </c>
      <c r="G4" s="568" t="s">
        <v>1086</v>
      </c>
      <c r="H4" s="568" t="s">
        <v>1087</v>
      </c>
      <c r="I4" s="569">
        <v>39083</v>
      </c>
      <c r="J4" s="569">
        <v>40816</v>
      </c>
      <c r="K4" s="569" t="str">
        <f>VLOOKUP(B4,'[11]wskaźniki do zest.'!$A$1:$B$234,2,FALSE)</f>
        <v xml:space="preserve">  Liczba wybudowanych instytucji ochrony zdrowia - 1</v>
      </c>
      <c r="L4" s="570">
        <v>580232</v>
      </c>
      <c r="M4" s="570">
        <v>580232</v>
      </c>
      <c r="N4" s="570">
        <v>493197.2</v>
      </c>
    </row>
    <row r="5" spans="1:14" ht="112.5" x14ac:dyDescent="0.25">
      <c r="A5" s="568">
        <v>2</v>
      </c>
      <c r="B5" s="568" t="s">
        <v>1088</v>
      </c>
      <c r="C5" s="568" t="s">
        <v>1089</v>
      </c>
      <c r="D5" s="568" t="s">
        <v>1090</v>
      </c>
      <c r="E5" s="568" t="s">
        <v>79</v>
      </c>
      <c r="F5" s="568" t="s">
        <v>1091</v>
      </c>
      <c r="G5" s="568" t="s">
        <v>1092</v>
      </c>
      <c r="H5" s="568" t="s">
        <v>1093</v>
      </c>
      <c r="I5" s="569">
        <v>39083</v>
      </c>
      <c r="J5" s="569">
        <v>41213</v>
      </c>
      <c r="K5" s="569" t="str">
        <f>VLOOKUP(B5,'[11]wskaźniki do zest.'!$A$1:$B$234,2,FALSE)</f>
        <v>Liczba doposażonych instytucji ochrony zdrowia - 1 Liczba przebudowanych instytucji ochrony zdrowia - 1 Liczba wybudowanych instytucji ochrony zdrowia - 1</v>
      </c>
      <c r="L5" s="570">
        <v>15730760</v>
      </c>
      <c r="M5" s="570">
        <v>11202540</v>
      </c>
      <c r="N5" s="570">
        <v>9522159</v>
      </c>
    </row>
    <row r="6" spans="1:14" ht="101.25" x14ac:dyDescent="0.25">
      <c r="A6" s="568">
        <v>3</v>
      </c>
      <c r="B6" s="568" t="s">
        <v>1094</v>
      </c>
      <c r="C6" s="568" t="s">
        <v>1095</v>
      </c>
      <c r="D6" s="568" t="s">
        <v>1096</v>
      </c>
      <c r="E6" s="568" t="s">
        <v>81</v>
      </c>
      <c r="F6" s="568" t="s">
        <v>1097</v>
      </c>
      <c r="G6" s="568" t="s">
        <v>1098</v>
      </c>
      <c r="H6" s="568" t="s">
        <v>1099</v>
      </c>
      <c r="I6" s="569">
        <v>39083</v>
      </c>
      <c r="J6" s="569">
        <v>41455</v>
      </c>
      <c r="K6" s="569" t="str">
        <f>VLOOKUP(B6,'[11]wskaźniki do zest.'!$A$1:$B$234,2,FALSE)</f>
        <v xml:space="preserve">  Liczba wybudowanych instytucji ochrony zdrowia - 1</v>
      </c>
      <c r="L6" s="570">
        <v>906428.75</v>
      </c>
      <c r="M6" s="570">
        <v>902768.75</v>
      </c>
      <c r="N6" s="570">
        <v>767353.43</v>
      </c>
    </row>
    <row r="7" spans="1:14" ht="123.75" x14ac:dyDescent="0.25">
      <c r="A7" s="568">
        <v>4</v>
      </c>
      <c r="B7" s="568" t="s">
        <v>1100</v>
      </c>
      <c r="C7" s="568" t="s">
        <v>1101</v>
      </c>
      <c r="D7" s="568" t="s">
        <v>1102</v>
      </c>
      <c r="E7" s="568" t="s">
        <v>89</v>
      </c>
      <c r="F7" s="568" t="s">
        <v>1103</v>
      </c>
      <c r="G7" s="568" t="s">
        <v>1104</v>
      </c>
      <c r="H7" s="568" t="s">
        <v>1105</v>
      </c>
      <c r="I7" s="569">
        <v>39083</v>
      </c>
      <c r="J7" s="569">
        <v>41213</v>
      </c>
      <c r="K7" s="569" t="str">
        <f>VLOOKUP(B7,'[11]wskaźniki do zest.'!$A$1:$B$234,2,FALSE)</f>
        <v>Liczba doposażonych instytucji ochrony zdrowia - 1 Liczba przebudowanych instytucji ochrony zdrowia - 1 Liczba wybudowanych instytucji ochrony zdrowia - 1</v>
      </c>
      <c r="L7" s="570">
        <v>13310377.52</v>
      </c>
      <c r="M7" s="570">
        <v>11228000</v>
      </c>
      <c r="N7" s="570">
        <v>9543800</v>
      </c>
    </row>
    <row r="8" spans="1:14" ht="101.25" x14ac:dyDescent="0.25">
      <c r="A8" s="568">
        <v>5</v>
      </c>
      <c r="B8" s="568" t="s">
        <v>1106</v>
      </c>
      <c r="C8" s="568" t="s">
        <v>1107</v>
      </c>
      <c r="D8" s="568" t="s">
        <v>1108</v>
      </c>
      <c r="E8" s="568" t="s">
        <v>80</v>
      </c>
      <c r="F8" s="568" t="s">
        <v>1109</v>
      </c>
      <c r="G8" s="568" t="s">
        <v>1110</v>
      </c>
      <c r="H8" s="568" t="s">
        <v>1111</v>
      </c>
      <c r="I8" s="569">
        <v>39083</v>
      </c>
      <c r="J8" s="569">
        <v>41152</v>
      </c>
      <c r="K8" s="569" t="str">
        <f>VLOOKUP(B8,'[11]wskaźniki do zest.'!$A$1:$B$234,2,FALSE)</f>
        <v xml:space="preserve">  Liczba wybudowanych instytucji ochrony zdrowia - 1</v>
      </c>
      <c r="L8" s="570">
        <v>1517474.06</v>
      </c>
      <c r="M8" s="570">
        <v>1517474.06</v>
      </c>
      <c r="N8" s="570">
        <v>1289852.95</v>
      </c>
    </row>
    <row r="9" spans="1:14" ht="22.5" customHeight="1" x14ac:dyDescent="0.25">
      <c r="A9" s="568">
        <v>6</v>
      </c>
      <c r="B9" s="568" t="s">
        <v>1112</v>
      </c>
      <c r="C9" s="568" t="s">
        <v>1113</v>
      </c>
      <c r="D9" s="568" t="s">
        <v>1114</v>
      </c>
      <c r="E9" s="568" t="s">
        <v>82</v>
      </c>
      <c r="F9" s="568" t="s">
        <v>1115</v>
      </c>
      <c r="G9" s="568" t="s">
        <v>1116</v>
      </c>
      <c r="H9" s="568" t="s">
        <v>1117</v>
      </c>
      <c r="I9" s="569">
        <v>39083</v>
      </c>
      <c r="J9" s="569">
        <v>42004</v>
      </c>
      <c r="K9" s="569" t="str">
        <f>VLOOKUP(B9,'[11]wskaźniki do zest.'!$A$1:$B$234,2,FALSE)</f>
        <v xml:space="preserve">  Liczba wybudowanych instytucji ochrony zdrowia - 4</v>
      </c>
      <c r="L9" s="570">
        <v>25365481.899999999</v>
      </c>
      <c r="M9" s="570">
        <v>25097987.07</v>
      </c>
      <c r="N9" s="570">
        <v>21333289.010000002</v>
      </c>
    </row>
    <row r="10" spans="1:14" ht="33.75" customHeight="1" x14ac:dyDescent="0.25">
      <c r="A10" s="568">
        <v>7</v>
      </c>
      <c r="B10" s="568" t="s">
        <v>1118</v>
      </c>
      <c r="C10" s="568" t="s">
        <v>1119</v>
      </c>
      <c r="D10" s="568" t="s">
        <v>1120</v>
      </c>
      <c r="E10" s="568" t="s">
        <v>80</v>
      </c>
      <c r="F10" s="568" t="s">
        <v>1121</v>
      </c>
      <c r="G10" s="568" t="s">
        <v>1122</v>
      </c>
      <c r="H10" s="568" t="s">
        <v>1123</v>
      </c>
      <c r="I10" s="569">
        <v>39083</v>
      </c>
      <c r="J10" s="569">
        <v>41060</v>
      </c>
      <c r="K10" s="569" t="str">
        <f>VLOOKUP(B10,'[11]wskaźniki do zest.'!$A$1:$B$234,2,FALSE)</f>
        <v xml:space="preserve">Liczba doposażonych instytucji ochrony zdrowia - 1  </v>
      </c>
      <c r="L10" s="570">
        <v>11243000</v>
      </c>
      <c r="M10" s="570">
        <v>11243000</v>
      </c>
      <c r="N10" s="570">
        <v>9556550</v>
      </c>
    </row>
    <row r="11" spans="1:14" ht="15" customHeight="1" x14ac:dyDescent="0.25">
      <c r="A11" s="568">
        <v>8</v>
      </c>
      <c r="B11" s="568" t="s">
        <v>1124</v>
      </c>
      <c r="C11" s="568" t="s">
        <v>1125</v>
      </c>
      <c r="D11" s="568" t="s">
        <v>1126</v>
      </c>
      <c r="E11" s="568" t="s">
        <v>84</v>
      </c>
      <c r="F11" s="568" t="s">
        <v>1127</v>
      </c>
      <c r="G11" s="568" t="s">
        <v>1128</v>
      </c>
      <c r="H11" s="568" t="s">
        <v>1129</v>
      </c>
      <c r="I11" s="569">
        <v>40326</v>
      </c>
      <c r="J11" s="569">
        <v>41578</v>
      </c>
      <c r="K11" s="569" t="str">
        <f>VLOOKUP(B11,'[11]wskaźniki do zest.'!$A$1:$B$234,2,FALSE)</f>
        <v xml:space="preserve">Liczba doposażonych instytucji ochrony zdrowia - 1 Liczba przebudowanych instytucji ochrony zdrowia - 1 </v>
      </c>
      <c r="L11" s="570">
        <v>11610386</v>
      </c>
      <c r="M11" s="570">
        <v>11243000</v>
      </c>
      <c r="N11" s="570">
        <v>9556550</v>
      </c>
    </row>
    <row r="12" spans="1:14" ht="21" customHeight="1" x14ac:dyDescent="0.25">
      <c r="A12" s="568">
        <v>9</v>
      </c>
      <c r="B12" s="568" t="s">
        <v>1130</v>
      </c>
      <c r="C12" s="568" t="s">
        <v>1131</v>
      </c>
      <c r="D12" s="568" t="s">
        <v>1132</v>
      </c>
      <c r="E12" s="568" t="s">
        <v>83</v>
      </c>
      <c r="F12" s="568" t="s">
        <v>1133</v>
      </c>
      <c r="G12" s="568" t="s">
        <v>1134</v>
      </c>
      <c r="H12" s="568" t="s">
        <v>1135</v>
      </c>
      <c r="I12" s="569">
        <v>39083</v>
      </c>
      <c r="J12" s="569">
        <v>40816</v>
      </c>
      <c r="K12" s="569" t="str">
        <f>VLOOKUP(B12,'[11]wskaźniki do zest.'!$A$1:$B$234,2,FALSE)</f>
        <v xml:space="preserve">  Liczba wybudowanych instytucji ochrony zdrowia - 1</v>
      </c>
      <c r="L12" s="570">
        <v>2126740.2599999998</v>
      </c>
      <c r="M12" s="570">
        <v>2126740.2599999998</v>
      </c>
      <c r="N12" s="570">
        <v>1807729.22</v>
      </c>
    </row>
    <row r="13" spans="1:14" ht="123.75" x14ac:dyDescent="0.25">
      <c r="A13" s="568">
        <v>10</v>
      </c>
      <c r="B13" s="568" t="s">
        <v>1136</v>
      </c>
      <c r="C13" s="568" t="s">
        <v>1137</v>
      </c>
      <c r="D13" s="568" t="s">
        <v>1138</v>
      </c>
      <c r="E13" s="568" t="s">
        <v>84</v>
      </c>
      <c r="F13" s="568" t="s">
        <v>1139</v>
      </c>
      <c r="G13" s="568" t="s">
        <v>1140</v>
      </c>
      <c r="H13" s="568" t="s">
        <v>1141</v>
      </c>
      <c r="I13" s="569">
        <v>39083</v>
      </c>
      <c r="J13" s="569">
        <v>41090</v>
      </c>
      <c r="K13" s="569" t="str">
        <f>VLOOKUP(B13,'[11]wskaźniki do zest.'!$A$1:$B$234,2,FALSE)</f>
        <v xml:space="preserve">  Liczba wybudowanych instytucji ochrony zdrowia - 1</v>
      </c>
      <c r="L13" s="570">
        <v>3093883.18</v>
      </c>
      <c r="M13" s="570">
        <v>3075461.18</v>
      </c>
      <c r="N13" s="570">
        <v>2614142</v>
      </c>
    </row>
    <row r="14" spans="1:14" ht="101.25" x14ac:dyDescent="0.25">
      <c r="A14" s="568">
        <v>11</v>
      </c>
      <c r="B14" s="568" t="s">
        <v>1142</v>
      </c>
      <c r="C14" s="568" t="s">
        <v>1143</v>
      </c>
      <c r="D14" s="568" t="s">
        <v>1144</v>
      </c>
      <c r="E14" s="568" t="s">
        <v>82</v>
      </c>
      <c r="F14" s="568" t="s">
        <v>1145</v>
      </c>
      <c r="G14" s="568" t="s">
        <v>1146</v>
      </c>
      <c r="H14" s="568" t="s">
        <v>1147</v>
      </c>
      <c r="I14" s="569">
        <v>39083</v>
      </c>
      <c r="J14" s="569">
        <v>41274</v>
      </c>
      <c r="K14" s="569" t="str">
        <f>VLOOKUP(B14,'[11]wskaźniki do zest.'!$A$1:$B$234,2,FALSE)</f>
        <v xml:space="preserve">  Liczba wybudowanych instytucji ochrony zdrowia - 1</v>
      </c>
      <c r="L14" s="570">
        <v>1139627.8700000001</v>
      </c>
      <c r="M14" s="570">
        <v>954698.4</v>
      </c>
      <c r="N14" s="570">
        <v>811493.64</v>
      </c>
    </row>
    <row r="15" spans="1:14" ht="101.25" x14ac:dyDescent="0.25">
      <c r="A15" s="568">
        <v>12</v>
      </c>
      <c r="B15" s="568" t="s">
        <v>1148</v>
      </c>
      <c r="C15" s="568" t="s">
        <v>1149</v>
      </c>
      <c r="D15" s="568" t="s">
        <v>1150</v>
      </c>
      <c r="E15" s="568" t="s">
        <v>81</v>
      </c>
      <c r="F15" s="568" t="s">
        <v>1151</v>
      </c>
      <c r="G15" s="568" t="s">
        <v>1152</v>
      </c>
      <c r="H15" s="568" t="s">
        <v>1153</v>
      </c>
      <c r="I15" s="569">
        <v>39083</v>
      </c>
      <c r="J15" s="569">
        <v>40939</v>
      </c>
      <c r="K15" s="569" t="str">
        <f>VLOOKUP(B15,'[11]wskaźniki do zest.'!$A$1:$B$234,2,FALSE)</f>
        <v xml:space="preserve">  Liczba wybudowanych instytucji ochrony zdrowia - 1</v>
      </c>
      <c r="L15" s="570">
        <v>2463850.39</v>
      </c>
      <c r="M15" s="570">
        <v>2463850.39</v>
      </c>
      <c r="N15" s="570">
        <v>2094272.83</v>
      </c>
    </row>
    <row r="16" spans="1:14" ht="112.5" x14ac:dyDescent="0.25">
      <c r="A16" s="568">
        <v>13</v>
      </c>
      <c r="B16" s="568" t="s">
        <v>1154</v>
      </c>
      <c r="C16" s="568" t="s">
        <v>1155</v>
      </c>
      <c r="D16" s="568" t="s">
        <v>1156</v>
      </c>
      <c r="E16" s="568" t="s">
        <v>82</v>
      </c>
      <c r="F16" s="568" t="s">
        <v>1115</v>
      </c>
      <c r="G16" s="568" t="s">
        <v>1157</v>
      </c>
      <c r="H16" s="568" t="s">
        <v>1158</v>
      </c>
      <c r="I16" s="569">
        <v>39083</v>
      </c>
      <c r="J16" s="569">
        <v>41547</v>
      </c>
      <c r="K16" s="569" t="str">
        <f>VLOOKUP(B16,'[11]wskaźniki do zest.'!$A$1:$B$234,2,FALSE)</f>
        <v xml:space="preserve">  Liczba wybudowanych instytucji ochrony zdrowia - 1</v>
      </c>
      <c r="L16" s="570">
        <v>1981358.86</v>
      </c>
      <c r="M16" s="570">
        <v>1977484.36</v>
      </c>
      <c r="N16" s="570">
        <v>1680861.7</v>
      </c>
    </row>
    <row r="17" spans="1:14" ht="78.75" x14ac:dyDescent="0.25">
      <c r="A17" s="568">
        <v>14</v>
      </c>
      <c r="B17" s="568" t="s">
        <v>1159</v>
      </c>
      <c r="C17" s="568" t="s">
        <v>1160</v>
      </c>
      <c r="D17" s="568" t="s">
        <v>1161</v>
      </c>
      <c r="E17" s="568" t="s">
        <v>82</v>
      </c>
      <c r="F17" s="568" t="s">
        <v>1162</v>
      </c>
      <c r="G17" s="568" t="s">
        <v>1163</v>
      </c>
      <c r="H17" s="568" t="s">
        <v>1164</v>
      </c>
      <c r="I17" s="569">
        <v>39083</v>
      </c>
      <c r="J17" s="569">
        <v>41425</v>
      </c>
      <c r="K17" s="569" t="str">
        <f>VLOOKUP(B17,'[11]wskaźniki do zest.'!$A$1:$B$234,2,FALSE)</f>
        <v xml:space="preserve">  Liczba wybudowanych instytucji ochrony zdrowia - 1</v>
      </c>
      <c r="L17" s="570">
        <v>1786748.94</v>
      </c>
      <c r="M17" s="570">
        <v>1626868.79</v>
      </c>
      <c r="N17" s="570">
        <v>1382838.47</v>
      </c>
    </row>
    <row r="18" spans="1:14" ht="101.25" x14ac:dyDescent="0.25">
      <c r="A18" s="568">
        <v>15</v>
      </c>
      <c r="B18" s="568" t="s">
        <v>1165</v>
      </c>
      <c r="C18" s="568" t="s">
        <v>1166</v>
      </c>
      <c r="D18" s="568" t="s">
        <v>1167</v>
      </c>
      <c r="E18" s="568" t="s">
        <v>91</v>
      </c>
      <c r="F18" s="568" t="s">
        <v>1168</v>
      </c>
      <c r="G18" s="568" t="s">
        <v>1169</v>
      </c>
      <c r="H18" s="568" t="s">
        <v>1170</v>
      </c>
      <c r="I18" s="569">
        <v>39083</v>
      </c>
      <c r="J18" s="569">
        <v>41090</v>
      </c>
      <c r="K18" s="569" t="str">
        <f>VLOOKUP(B18,'[11]wskaźniki do zest.'!$A$1:$B$234,2,FALSE)</f>
        <v xml:space="preserve">  Liczba wybudowanych instytucji ochrony zdrowia - 1</v>
      </c>
      <c r="L18" s="570">
        <v>4158523</v>
      </c>
      <c r="M18" s="570">
        <v>4158523</v>
      </c>
      <c r="N18" s="570">
        <v>3534744.55</v>
      </c>
    </row>
    <row r="19" spans="1:14" ht="78.75" x14ac:dyDescent="0.25">
      <c r="A19" s="568">
        <v>16</v>
      </c>
      <c r="B19" s="568" t="s">
        <v>1171</v>
      </c>
      <c r="C19" s="568" t="s">
        <v>1172</v>
      </c>
      <c r="D19" s="568" t="s">
        <v>1173</v>
      </c>
      <c r="E19" s="568" t="s">
        <v>91</v>
      </c>
      <c r="F19" s="568" t="s">
        <v>1174</v>
      </c>
      <c r="G19" s="568" t="s">
        <v>1175</v>
      </c>
      <c r="H19" s="568" t="s">
        <v>1176</v>
      </c>
      <c r="I19" s="569">
        <v>39083</v>
      </c>
      <c r="J19" s="569">
        <v>41670</v>
      </c>
      <c r="K19" s="569" t="str">
        <f>VLOOKUP(B19,'[11]wskaźniki do zest.'!$A$1:$B$234,2,FALSE)</f>
        <v xml:space="preserve">  Liczba wybudowanych instytucji ochrony zdrowia - 1</v>
      </c>
      <c r="L19" s="570">
        <v>1889386.11</v>
      </c>
      <c r="M19" s="570">
        <v>1864225</v>
      </c>
      <c r="N19" s="570">
        <v>1584591.25</v>
      </c>
    </row>
    <row r="20" spans="1:14" ht="90" x14ac:dyDescent="0.25">
      <c r="A20" s="568">
        <v>17</v>
      </c>
      <c r="B20" s="568" t="s">
        <v>1177</v>
      </c>
      <c r="C20" s="568" t="s">
        <v>1178</v>
      </c>
      <c r="D20" s="568" t="s">
        <v>1179</v>
      </c>
      <c r="E20" s="568" t="s">
        <v>79</v>
      </c>
      <c r="F20" s="568" t="s">
        <v>1180</v>
      </c>
      <c r="G20" s="568" t="s">
        <v>1181</v>
      </c>
      <c r="H20" s="568" t="s">
        <v>1182</v>
      </c>
      <c r="I20" s="569">
        <v>39083</v>
      </c>
      <c r="J20" s="569">
        <v>41790</v>
      </c>
      <c r="K20" s="569" t="str">
        <f>VLOOKUP(B20,'[11]wskaźniki do zest.'!$A$1:$B$234,2,FALSE)</f>
        <v xml:space="preserve">  Liczba wybudowanych instytucji ochrony zdrowia - 1</v>
      </c>
      <c r="L20" s="570">
        <v>6008563.3099999996</v>
      </c>
      <c r="M20" s="570">
        <v>4780269.0999999996</v>
      </c>
      <c r="N20" s="570">
        <v>4063228.73</v>
      </c>
    </row>
    <row r="21" spans="1:14" ht="101.25" x14ac:dyDescent="0.25">
      <c r="A21" s="568">
        <v>18</v>
      </c>
      <c r="B21" s="568" t="s">
        <v>1183</v>
      </c>
      <c r="C21" s="568" t="s">
        <v>1184</v>
      </c>
      <c r="D21" s="568" t="s">
        <v>1185</v>
      </c>
      <c r="E21" s="568" t="s">
        <v>1186</v>
      </c>
      <c r="F21" s="568" t="s">
        <v>1187</v>
      </c>
      <c r="G21" s="568" t="s">
        <v>1188</v>
      </c>
      <c r="H21" s="568" t="s">
        <v>1189</v>
      </c>
      <c r="I21" s="569">
        <v>39083</v>
      </c>
      <c r="J21" s="569">
        <v>41213</v>
      </c>
      <c r="K21" s="569" t="str">
        <f>VLOOKUP(B21,'[11]wskaźniki do zest.'!$A$1:$B$234,2,FALSE)</f>
        <v xml:space="preserve">  Liczba wybudowanych instytucji ochrony zdrowia - 1</v>
      </c>
      <c r="L21" s="570">
        <v>3464914.05</v>
      </c>
      <c r="M21" s="570">
        <v>2470302.0499999998</v>
      </c>
      <c r="N21" s="570">
        <v>2099756.7400000002</v>
      </c>
    </row>
    <row r="22" spans="1:14" ht="123.75" x14ac:dyDescent="0.25">
      <c r="A22" s="568">
        <v>19</v>
      </c>
      <c r="B22" s="568" t="s">
        <v>1190</v>
      </c>
      <c r="C22" s="568" t="s">
        <v>1191</v>
      </c>
      <c r="D22" s="568" t="s">
        <v>1192</v>
      </c>
      <c r="E22" s="568" t="s">
        <v>81</v>
      </c>
      <c r="F22" s="568" t="s">
        <v>1193</v>
      </c>
      <c r="G22" s="568" t="s">
        <v>1194</v>
      </c>
      <c r="H22" s="568" t="s">
        <v>1195</v>
      </c>
      <c r="I22" s="569">
        <v>39083</v>
      </c>
      <c r="J22" s="569">
        <v>41639</v>
      </c>
      <c r="K22" s="569" t="str">
        <f>VLOOKUP(B22,'[11]wskaźniki do zest.'!$A$1:$B$234,2,FALSE)</f>
        <v xml:space="preserve">  Liczba wybudowanych instytucji ochrony zdrowia - 1</v>
      </c>
      <c r="L22" s="570">
        <v>937362.03</v>
      </c>
      <c r="M22" s="570">
        <v>937362.03</v>
      </c>
      <c r="N22" s="570">
        <v>796757.71</v>
      </c>
    </row>
    <row r="23" spans="1:14" ht="78.75" x14ac:dyDescent="0.25">
      <c r="A23" s="568">
        <v>20</v>
      </c>
      <c r="B23" s="568" t="s">
        <v>1196</v>
      </c>
      <c r="C23" s="568" t="s">
        <v>1197</v>
      </c>
      <c r="D23" s="568" t="s">
        <v>1198</v>
      </c>
      <c r="E23" s="568" t="s">
        <v>83</v>
      </c>
      <c r="F23" s="568" t="s">
        <v>1199</v>
      </c>
      <c r="G23" s="568" t="s">
        <v>1200</v>
      </c>
      <c r="H23" s="568" t="s">
        <v>1201</v>
      </c>
      <c r="I23" s="569">
        <v>39083</v>
      </c>
      <c r="J23" s="569">
        <v>41090</v>
      </c>
      <c r="K23" s="569" t="str">
        <f>VLOOKUP(B23,'[11]wskaźniki do zest.'!$A$1:$B$234,2,FALSE)</f>
        <v xml:space="preserve">  Liczba wybudowanych instytucji ochrony zdrowia - 1</v>
      </c>
      <c r="L23" s="570">
        <v>1663213.74</v>
      </c>
      <c r="M23" s="570">
        <v>1663213.74</v>
      </c>
      <c r="N23" s="570">
        <v>1413731.67</v>
      </c>
    </row>
    <row r="24" spans="1:14" ht="78.75" x14ac:dyDescent="0.25">
      <c r="A24" s="568">
        <v>21</v>
      </c>
      <c r="B24" s="568" t="s">
        <v>1202</v>
      </c>
      <c r="C24" s="568" t="s">
        <v>1203</v>
      </c>
      <c r="D24" s="568" t="s">
        <v>1204</v>
      </c>
      <c r="E24" s="568" t="s">
        <v>90</v>
      </c>
      <c r="F24" s="568" t="s">
        <v>1205</v>
      </c>
      <c r="G24" s="568" t="s">
        <v>1206</v>
      </c>
      <c r="H24" s="568" t="s">
        <v>1207</v>
      </c>
      <c r="I24" s="569">
        <v>39083</v>
      </c>
      <c r="J24" s="569">
        <v>40968</v>
      </c>
      <c r="K24" s="569" t="str">
        <f>VLOOKUP(B24,'[11]wskaźniki do zest.'!$A$1:$B$234,2,FALSE)</f>
        <v xml:space="preserve">  Liczba wybudowanych instytucji ochrony zdrowia - 1</v>
      </c>
      <c r="L24" s="570">
        <v>660657.21</v>
      </c>
      <c r="M24" s="570">
        <v>488720.48</v>
      </c>
      <c r="N24" s="570">
        <v>415412.4</v>
      </c>
    </row>
    <row r="25" spans="1:14" ht="123.75" x14ac:dyDescent="0.25">
      <c r="A25" s="568">
        <v>22</v>
      </c>
      <c r="B25" s="568" t="s">
        <v>1208</v>
      </c>
      <c r="C25" s="568" t="s">
        <v>1209</v>
      </c>
      <c r="D25" s="568" t="s">
        <v>1210</v>
      </c>
      <c r="E25" s="568" t="s">
        <v>88</v>
      </c>
      <c r="F25" s="568" t="s">
        <v>1211</v>
      </c>
      <c r="G25" s="568" t="s">
        <v>1212</v>
      </c>
      <c r="H25" s="568" t="s">
        <v>1213</v>
      </c>
      <c r="I25" s="569">
        <v>39083</v>
      </c>
      <c r="J25" s="569">
        <v>40602</v>
      </c>
      <c r="K25" s="569" t="str">
        <f>VLOOKUP(B25,'[11]wskaźniki do zest.'!$A$1:$B$234,2,FALSE)</f>
        <v xml:space="preserve">  Liczba wybudowanych instytucji ochrony zdrowia - 1</v>
      </c>
      <c r="L25" s="570">
        <v>1178992.25</v>
      </c>
      <c r="M25" s="570">
        <v>967761.31</v>
      </c>
      <c r="N25" s="570">
        <v>822597.11</v>
      </c>
    </row>
    <row r="26" spans="1:14" ht="90" x14ac:dyDescent="0.25">
      <c r="A26" s="568">
        <v>23</v>
      </c>
      <c r="B26" s="568" t="s">
        <v>1214</v>
      </c>
      <c r="C26" s="568" t="s">
        <v>1215</v>
      </c>
      <c r="D26" s="568" t="s">
        <v>1216</v>
      </c>
      <c r="E26" s="568" t="s">
        <v>90</v>
      </c>
      <c r="F26" s="568" t="s">
        <v>1217</v>
      </c>
      <c r="G26" s="568" t="s">
        <v>1218</v>
      </c>
      <c r="H26" s="568" t="s">
        <v>1219</v>
      </c>
      <c r="I26" s="569">
        <v>39083</v>
      </c>
      <c r="J26" s="569">
        <v>40999</v>
      </c>
      <c r="K26" s="569" t="str">
        <f>VLOOKUP(B26,'[11]wskaźniki do zest.'!$A$1:$B$234,2,FALSE)</f>
        <v xml:space="preserve">  Liczba wybudowanych instytucji ochrony zdrowia - 1</v>
      </c>
      <c r="L26" s="570">
        <v>2916589.72</v>
      </c>
      <c r="M26" s="570">
        <v>2687361.67</v>
      </c>
      <c r="N26" s="570">
        <v>2284257.41</v>
      </c>
    </row>
    <row r="27" spans="1:14" ht="90" x14ac:dyDescent="0.25">
      <c r="A27" s="568">
        <v>24</v>
      </c>
      <c r="B27" s="568" t="s">
        <v>1220</v>
      </c>
      <c r="C27" s="568" t="s">
        <v>1221</v>
      </c>
      <c r="D27" s="568" t="s">
        <v>1222</v>
      </c>
      <c r="E27" s="568" t="s">
        <v>89</v>
      </c>
      <c r="F27" s="568" t="s">
        <v>1223</v>
      </c>
      <c r="G27" s="568" t="s">
        <v>1224</v>
      </c>
      <c r="H27" s="568" t="s">
        <v>1225</v>
      </c>
      <c r="I27" s="569">
        <v>39083</v>
      </c>
      <c r="J27" s="569">
        <v>41274</v>
      </c>
      <c r="K27" s="569" t="str">
        <f>VLOOKUP(B27,'[11]wskaźniki do zest.'!$A$1:$B$234,2,FALSE)</f>
        <v xml:space="preserve">  Liczba wybudowanych instytucji ochrony zdrowia - 1</v>
      </c>
      <c r="L27" s="570">
        <v>1224278</v>
      </c>
      <c r="M27" s="570">
        <v>1222448</v>
      </c>
      <c r="N27" s="570">
        <v>1039080.8</v>
      </c>
    </row>
    <row r="28" spans="1:14" ht="112.5" x14ac:dyDescent="0.25">
      <c r="A28" s="568">
        <v>25</v>
      </c>
      <c r="B28" s="568" t="s">
        <v>1226</v>
      </c>
      <c r="C28" s="568" t="s">
        <v>1227</v>
      </c>
      <c r="D28" s="568" t="s">
        <v>1228</v>
      </c>
      <c r="E28" s="568" t="s">
        <v>76</v>
      </c>
      <c r="F28" s="568" t="s">
        <v>1229</v>
      </c>
      <c r="G28" s="568" t="s">
        <v>1230</v>
      </c>
      <c r="H28" s="568" t="s">
        <v>1231</v>
      </c>
      <c r="I28" s="569">
        <v>39083</v>
      </c>
      <c r="J28" s="569">
        <v>40877</v>
      </c>
      <c r="K28" s="569" t="str">
        <f>VLOOKUP(B28,'[11]wskaźniki do zest.'!$A$1:$B$234,2,FALSE)</f>
        <v xml:space="preserve">  Liczba wybudowanych instytucji ochrony zdrowia - 1</v>
      </c>
      <c r="L28" s="570">
        <v>833227.34</v>
      </c>
      <c r="M28" s="570">
        <v>823467.34</v>
      </c>
      <c r="N28" s="570">
        <v>699947.23</v>
      </c>
    </row>
    <row r="29" spans="1:14" ht="90" x14ac:dyDescent="0.25">
      <c r="A29" s="568">
        <v>26</v>
      </c>
      <c r="B29" s="568" t="s">
        <v>1232</v>
      </c>
      <c r="C29" s="568" t="s">
        <v>1233</v>
      </c>
      <c r="D29" s="568" t="s">
        <v>1234</v>
      </c>
      <c r="E29" s="568" t="s">
        <v>90</v>
      </c>
      <c r="F29" s="568" t="s">
        <v>1235</v>
      </c>
      <c r="G29" s="568" t="s">
        <v>1236</v>
      </c>
      <c r="H29" s="568" t="s">
        <v>1237</v>
      </c>
      <c r="I29" s="569">
        <v>39083</v>
      </c>
      <c r="J29" s="569">
        <v>41060</v>
      </c>
      <c r="K29" s="569" t="str">
        <f>VLOOKUP(B29,'[11]wskaźniki do zest.'!$A$1:$B$234,2,FALSE)</f>
        <v xml:space="preserve">  Liczba wybudowanych instytucji ochrony zdrowia - 1</v>
      </c>
      <c r="L29" s="570">
        <v>698952.14</v>
      </c>
      <c r="M29" s="570">
        <v>698952.14</v>
      </c>
      <c r="N29" s="570">
        <v>594109.31000000006</v>
      </c>
    </row>
    <row r="30" spans="1:14" ht="101.25" x14ac:dyDescent="0.25">
      <c r="A30" s="568">
        <v>27</v>
      </c>
      <c r="B30" s="568" t="s">
        <v>1238</v>
      </c>
      <c r="C30" s="568" t="s">
        <v>1239</v>
      </c>
      <c r="D30" s="568" t="s">
        <v>1240</v>
      </c>
      <c r="E30" s="568" t="s">
        <v>80</v>
      </c>
      <c r="F30" s="568" t="s">
        <v>1241</v>
      </c>
      <c r="G30" s="568" t="s">
        <v>1242</v>
      </c>
      <c r="H30" s="568" t="s">
        <v>1243</v>
      </c>
      <c r="I30" s="569">
        <v>39083</v>
      </c>
      <c r="J30" s="569">
        <v>40908</v>
      </c>
      <c r="K30" s="569" t="str">
        <f>VLOOKUP(B30,'[11]wskaźniki do zest.'!$A$1:$B$234,2,FALSE)</f>
        <v xml:space="preserve">  Liczba wybudowanych instytucji ochrony zdrowia - 1</v>
      </c>
      <c r="L30" s="570">
        <v>250000</v>
      </c>
      <c r="M30" s="570">
        <v>250000</v>
      </c>
      <c r="N30" s="570">
        <v>212500</v>
      </c>
    </row>
    <row r="31" spans="1:14" ht="101.25" x14ac:dyDescent="0.25">
      <c r="A31" s="568">
        <v>28</v>
      </c>
      <c r="B31" s="568" t="s">
        <v>1244</v>
      </c>
      <c r="C31" s="568" t="s">
        <v>1245</v>
      </c>
      <c r="D31" s="568" t="s">
        <v>1246</v>
      </c>
      <c r="E31" s="568" t="s">
        <v>81</v>
      </c>
      <c r="F31" s="568" t="s">
        <v>1247</v>
      </c>
      <c r="G31" s="568" t="s">
        <v>1248</v>
      </c>
      <c r="H31" s="568" t="s">
        <v>1249</v>
      </c>
      <c r="I31" s="569">
        <v>39083</v>
      </c>
      <c r="J31" s="569">
        <v>41197</v>
      </c>
      <c r="K31" s="569" t="str">
        <f>VLOOKUP(B31,'[11]wskaźniki do zest.'!$A$1:$B$234,2,FALSE)</f>
        <v xml:space="preserve">  Liczba wybudowanych instytucji ochrony zdrowia - 1</v>
      </c>
      <c r="L31" s="570">
        <v>894250.1</v>
      </c>
      <c r="M31" s="570">
        <v>809005.04</v>
      </c>
      <c r="N31" s="570">
        <v>687654.28</v>
      </c>
    </row>
    <row r="32" spans="1:14" ht="67.5" x14ac:dyDescent="0.25">
      <c r="A32" s="568">
        <v>29</v>
      </c>
      <c r="B32" s="568" t="s">
        <v>1250</v>
      </c>
      <c r="C32" s="568" t="s">
        <v>1251</v>
      </c>
      <c r="D32" s="568" t="s">
        <v>1252</v>
      </c>
      <c r="E32" s="568" t="s">
        <v>90</v>
      </c>
      <c r="F32" s="568" t="s">
        <v>1253</v>
      </c>
      <c r="G32" s="568" t="s">
        <v>1254</v>
      </c>
      <c r="H32" s="568" t="s">
        <v>1255</v>
      </c>
      <c r="I32" s="569">
        <v>39083</v>
      </c>
      <c r="J32" s="569">
        <v>41364</v>
      </c>
      <c r="K32" s="569" t="str">
        <f>VLOOKUP(B32,'[11]wskaźniki do zest.'!$A$1:$B$234,2,FALSE)</f>
        <v xml:space="preserve">  Liczba wybudowanych instytucji ochrony zdrowia - 1</v>
      </c>
      <c r="L32" s="570">
        <v>1192541.75</v>
      </c>
      <c r="M32" s="570">
        <v>1149841.75</v>
      </c>
      <c r="N32" s="570">
        <v>977365.48</v>
      </c>
    </row>
    <row r="33" spans="1:14" ht="101.25" x14ac:dyDescent="0.25">
      <c r="A33" s="568">
        <v>30</v>
      </c>
      <c r="B33" s="568" t="s">
        <v>1256</v>
      </c>
      <c r="C33" s="568" t="s">
        <v>1257</v>
      </c>
      <c r="D33" s="568" t="s">
        <v>1258</v>
      </c>
      <c r="E33" s="568" t="s">
        <v>81</v>
      </c>
      <c r="F33" s="568" t="s">
        <v>1259</v>
      </c>
      <c r="G33" s="568" t="s">
        <v>1260</v>
      </c>
      <c r="H33" s="568" t="s">
        <v>1261</v>
      </c>
      <c r="I33" s="569">
        <v>39083</v>
      </c>
      <c r="J33" s="569">
        <v>40877</v>
      </c>
      <c r="K33" s="569" t="str">
        <f>VLOOKUP(B33,'[11]wskaźniki do zest.'!$A$1:$B$234,2,FALSE)</f>
        <v xml:space="preserve">  Liczba wybudowanych instytucji ochrony zdrowia - 1</v>
      </c>
      <c r="L33" s="570">
        <v>619575.02</v>
      </c>
      <c r="M33" s="570">
        <v>619575.02</v>
      </c>
      <c r="N33" s="570">
        <v>526638.77</v>
      </c>
    </row>
    <row r="34" spans="1:14" ht="135" x14ac:dyDescent="0.25">
      <c r="A34" s="568">
        <v>31</v>
      </c>
      <c r="B34" s="568" t="s">
        <v>1262</v>
      </c>
      <c r="C34" s="568" t="s">
        <v>1263</v>
      </c>
      <c r="D34" s="568" t="s">
        <v>1264</v>
      </c>
      <c r="E34" s="568" t="s">
        <v>86</v>
      </c>
      <c r="F34" s="568" t="s">
        <v>1265</v>
      </c>
      <c r="G34" s="568" t="s">
        <v>1266</v>
      </c>
      <c r="H34" s="568" t="s">
        <v>1267</v>
      </c>
      <c r="I34" s="569">
        <v>39083</v>
      </c>
      <c r="J34" s="569">
        <v>41274</v>
      </c>
      <c r="K34" s="569" t="str">
        <f>VLOOKUP(B34,'[11]wskaźniki do zest.'!$A$1:$B$234,2,FALSE)</f>
        <v xml:space="preserve">  Liczba wybudowanych instytucji ochrony zdrowia - 1</v>
      </c>
      <c r="L34" s="570">
        <v>1674180.84</v>
      </c>
      <c r="M34" s="570">
        <v>1674180.84</v>
      </c>
      <c r="N34" s="570">
        <v>1423053.71</v>
      </c>
    </row>
    <row r="35" spans="1:14" ht="135" x14ac:dyDescent="0.25">
      <c r="A35" s="568">
        <v>32</v>
      </c>
      <c r="B35" s="568" t="s">
        <v>1268</v>
      </c>
      <c r="C35" s="568" t="s">
        <v>1269</v>
      </c>
      <c r="D35" s="568" t="s">
        <v>1270</v>
      </c>
      <c r="E35" s="568" t="s">
        <v>81</v>
      </c>
      <c r="F35" s="568" t="s">
        <v>1271</v>
      </c>
      <c r="G35" s="568" t="s">
        <v>1272</v>
      </c>
      <c r="H35" s="568" t="s">
        <v>1273</v>
      </c>
      <c r="I35" s="569">
        <v>39083</v>
      </c>
      <c r="J35" s="569">
        <v>41425</v>
      </c>
      <c r="K35" s="569" t="str">
        <f>VLOOKUP(B35,'[11]wskaźniki do zest.'!$A$1:$B$234,2,FALSE)</f>
        <v xml:space="preserve">  Liczba wybudowanych instytucji ochrony zdrowia - 1</v>
      </c>
      <c r="L35" s="570">
        <v>2823977.95</v>
      </c>
      <c r="M35" s="570">
        <v>2772317.95</v>
      </c>
      <c r="N35" s="570">
        <v>2356470.25</v>
      </c>
    </row>
    <row r="36" spans="1:14" ht="90" x14ac:dyDescent="0.25">
      <c r="A36" s="568">
        <v>33</v>
      </c>
      <c r="B36" s="568" t="s">
        <v>1274</v>
      </c>
      <c r="C36" s="568" t="s">
        <v>1275</v>
      </c>
      <c r="D36" s="568" t="s">
        <v>1276</v>
      </c>
      <c r="E36" s="568" t="s">
        <v>77</v>
      </c>
      <c r="F36" s="568" t="s">
        <v>1277</v>
      </c>
      <c r="G36" s="568" t="s">
        <v>1278</v>
      </c>
      <c r="H36" s="568" t="s">
        <v>1279</v>
      </c>
      <c r="I36" s="569">
        <v>39083</v>
      </c>
      <c r="J36" s="569">
        <v>40816</v>
      </c>
      <c r="K36" s="569" t="str">
        <f>VLOOKUP(B36,'[11]wskaźniki do zest.'!$A$1:$B$234,2,FALSE)</f>
        <v xml:space="preserve">  Liczba wybudowanych instytucji ochrony zdrowia - 1</v>
      </c>
      <c r="L36" s="570">
        <v>3265155.08</v>
      </c>
      <c r="M36" s="570">
        <v>3265155.08</v>
      </c>
      <c r="N36" s="570">
        <v>2775381.81</v>
      </c>
    </row>
    <row r="37" spans="1:14" ht="90" x14ac:dyDescent="0.25">
      <c r="A37" s="568">
        <v>34</v>
      </c>
      <c r="B37" s="568" t="s">
        <v>1280</v>
      </c>
      <c r="C37" s="568" t="s">
        <v>1281</v>
      </c>
      <c r="D37" s="568" t="s">
        <v>1282</v>
      </c>
      <c r="E37" s="568" t="s">
        <v>90</v>
      </c>
      <c r="F37" s="568" t="s">
        <v>1283</v>
      </c>
      <c r="G37" s="568" t="s">
        <v>1284</v>
      </c>
      <c r="H37" s="568" t="s">
        <v>1285</v>
      </c>
      <c r="I37" s="569">
        <v>39083</v>
      </c>
      <c r="J37" s="569">
        <v>40999</v>
      </c>
      <c r="K37" s="569" t="str">
        <f>VLOOKUP(B37,'[11]wskaźniki do zest.'!$A$1:$B$234,2,FALSE)</f>
        <v xml:space="preserve">  Liczba wybudowanych instytucji ochrony zdrowia - 1</v>
      </c>
      <c r="L37" s="570">
        <v>693672.99</v>
      </c>
      <c r="M37" s="570">
        <v>693672.99</v>
      </c>
      <c r="N37" s="570">
        <v>589622.04</v>
      </c>
    </row>
    <row r="38" spans="1:14" ht="101.25" x14ac:dyDescent="0.25">
      <c r="A38" s="568">
        <v>35</v>
      </c>
      <c r="B38" s="568" t="s">
        <v>1286</v>
      </c>
      <c r="C38" s="568" t="s">
        <v>1287</v>
      </c>
      <c r="D38" s="568" t="s">
        <v>1288</v>
      </c>
      <c r="E38" s="568" t="s">
        <v>88</v>
      </c>
      <c r="F38" s="568" t="s">
        <v>1289</v>
      </c>
      <c r="G38" s="568" t="s">
        <v>1290</v>
      </c>
      <c r="H38" s="568" t="s">
        <v>1291</v>
      </c>
      <c r="I38" s="569">
        <v>39083</v>
      </c>
      <c r="J38" s="569">
        <v>41182</v>
      </c>
      <c r="K38" s="569" t="str">
        <f>VLOOKUP(B38,'[11]wskaźniki do zest.'!$A$1:$B$234,2,FALSE)</f>
        <v xml:space="preserve">  Liczba wybudowanych instytucji ochrony zdrowia - 1</v>
      </c>
      <c r="L38" s="570">
        <v>898538</v>
      </c>
      <c r="M38" s="570">
        <v>898538</v>
      </c>
      <c r="N38" s="570">
        <v>763757.3</v>
      </c>
    </row>
    <row r="39" spans="1:14" ht="90" x14ac:dyDescent="0.25">
      <c r="A39" s="568">
        <v>36</v>
      </c>
      <c r="B39" s="568" t="s">
        <v>1292</v>
      </c>
      <c r="C39" s="568" t="s">
        <v>1293</v>
      </c>
      <c r="D39" s="568" t="s">
        <v>1132</v>
      </c>
      <c r="E39" s="568" t="s">
        <v>77</v>
      </c>
      <c r="F39" s="568" t="s">
        <v>1294</v>
      </c>
      <c r="G39" s="568" t="s">
        <v>1295</v>
      </c>
      <c r="H39" s="568" t="s">
        <v>1296</v>
      </c>
      <c r="I39" s="569">
        <v>39083</v>
      </c>
      <c r="J39" s="569">
        <v>40877</v>
      </c>
      <c r="K39" s="569" t="str">
        <f>VLOOKUP(B39,'[11]wskaźniki do zest.'!$A$1:$B$234,2,FALSE)</f>
        <v xml:space="preserve">  Liczba wybudowanych instytucji ochrony zdrowia - 1</v>
      </c>
      <c r="L39" s="570">
        <v>6215220</v>
      </c>
      <c r="M39" s="570">
        <v>6215220</v>
      </c>
      <c r="N39" s="570">
        <v>5282937</v>
      </c>
    </row>
    <row r="40" spans="1:14" ht="101.25" x14ac:dyDescent="0.25">
      <c r="A40" s="568">
        <v>37</v>
      </c>
      <c r="B40" s="568" t="s">
        <v>1297</v>
      </c>
      <c r="C40" s="568" t="s">
        <v>1298</v>
      </c>
      <c r="D40" s="568" t="s">
        <v>1299</v>
      </c>
      <c r="E40" s="568" t="s">
        <v>86</v>
      </c>
      <c r="F40" s="568" t="s">
        <v>1300</v>
      </c>
      <c r="G40" s="568" t="s">
        <v>1301</v>
      </c>
      <c r="H40" s="568" t="s">
        <v>1302</v>
      </c>
      <c r="I40" s="569">
        <v>39083</v>
      </c>
      <c r="J40" s="569">
        <v>41274</v>
      </c>
      <c r="K40" s="569" t="str">
        <f>VLOOKUP(B40,'[11]wskaźniki do zest.'!$A$1:$B$234,2,FALSE)</f>
        <v xml:space="preserve">  Liczba wybudowanych instytucji ochrony zdrowia - 1</v>
      </c>
      <c r="L40" s="570">
        <v>1189671.21</v>
      </c>
      <c r="M40" s="570">
        <v>920579.95</v>
      </c>
      <c r="N40" s="570">
        <v>782492.95</v>
      </c>
    </row>
    <row r="41" spans="1:14" ht="78.75" x14ac:dyDescent="0.25">
      <c r="A41" s="568">
        <v>38</v>
      </c>
      <c r="B41" s="568" t="s">
        <v>1303</v>
      </c>
      <c r="C41" s="568" t="s">
        <v>1304</v>
      </c>
      <c r="D41" s="568" t="s">
        <v>1305</v>
      </c>
      <c r="E41" s="568" t="s">
        <v>78</v>
      </c>
      <c r="F41" s="568" t="s">
        <v>1306</v>
      </c>
      <c r="G41" s="568" t="s">
        <v>1307</v>
      </c>
      <c r="H41" s="568" t="s">
        <v>1308</v>
      </c>
      <c r="I41" s="569">
        <v>39083</v>
      </c>
      <c r="J41" s="569">
        <v>41455</v>
      </c>
      <c r="K41" s="569" t="str">
        <f>VLOOKUP(B41,'[11]wskaźniki do zest.'!$A$1:$B$234,2,FALSE)</f>
        <v xml:space="preserve">  Liczba wybudowanych instytucji ochrony zdrowia - 1</v>
      </c>
      <c r="L41" s="570">
        <v>330685.5</v>
      </c>
      <c r="M41" s="570">
        <v>330685.5</v>
      </c>
      <c r="N41" s="570">
        <v>281082.67</v>
      </c>
    </row>
    <row r="42" spans="1:14" ht="157.5" x14ac:dyDescent="0.25">
      <c r="A42" s="568">
        <v>39</v>
      </c>
      <c r="B42" s="568" t="s">
        <v>1309</v>
      </c>
      <c r="C42" s="568" t="s">
        <v>1310</v>
      </c>
      <c r="D42" s="568" t="s">
        <v>1311</v>
      </c>
      <c r="E42" s="568" t="s">
        <v>81</v>
      </c>
      <c r="F42" s="568" t="s">
        <v>1312</v>
      </c>
      <c r="G42" s="568" t="s">
        <v>1313</v>
      </c>
      <c r="H42" s="568" t="s">
        <v>1314</v>
      </c>
      <c r="I42" s="569">
        <v>39083</v>
      </c>
      <c r="J42" s="569">
        <v>40908</v>
      </c>
      <c r="K42" s="569" t="str">
        <f>VLOOKUP(B42,'[11]wskaźniki do zest.'!$A$1:$B$234,2,FALSE)</f>
        <v xml:space="preserve">  Liczba wybudowanych instytucji ochrony zdrowia - 1</v>
      </c>
      <c r="L42" s="570">
        <v>1265991.72</v>
      </c>
      <c r="M42" s="570">
        <v>1265991.72</v>
      </c>
      <c r="N42" s="570">
        <v>1076092.96</v>
      </c>
    </row>
    <row r="43" spans="1:14" ht="135" x14ac:dyDescent="0.25">
      <c r="A43" s="568">
        <v>40</v>
      </c>
      <c r="B43" s="568" t="s">
        <v>1315</v>
      </c>
      <c r="C43" s="568" t="s">
        <v>1316</v>
      </c>
      <c r="D43" s="568" t="s">
        <v>1317</v>
      </c>
      <c r="E43" s="568" t="s">
        <v>82</v>
      </c>
      <c r="F43" s="568" t="s">
        <v>1115</v>
      </c>
      <c r="G43" s="568" t="s">
        <v>1318</v>
      </c>
      <c r="H43" s="568" t="s">
        <v>1319</v>
      </c>
      <c r="I43" s="569">
        <v>39083</v>
      </c>
      <c r="J43" s="569">
        <v>41090</v>
      </c>
      <c r="K43" s="569" t="str">
        <f>VLOOKUP(B43,'[11]wskaźniki do zest.'!$A$1:$B$234,2,FALSE)</f>
        <v xml:space="preserve">  Liczba wybudowanych instytucji ochrony zdrowia - 1</v>
      </c>
      <c r="L43" s="570">
        <v>3120090.17</v>
      </c>
      <c r="M43" s="570">
        <v>3120090.17</v>
      </c>
      <c r="N43" s="570">
        <v>2652076.64</v>
      </c>
    </row>
    <row r="44" spans="1:14" ht="90" x14ac:dyDescent="0.25">
      <c r="A44" s="568">
        <v>41</v>
      </c>
      <c r="B44" s="568" t="s">
        <v>1320</v>
      </c>
      <c r="C44" s="568" t="s">
        <v>1321</v>
      </c>
      <c r="D44" s="568" t="s">
        <v>1322</v>
      </c>
      <c r="E44" s="568" t="s">
        <v>77</v>
      </c>
      <c r="F44" s="568" t="s">
        <v>1323</v>
      </c>
      <c r="G44" s="568" t="s">
        <v>1324</v>
      </c>
      <c r="H44" s="568" t="s">
        <v>1325</v>
      </c>
      <c r="I44" s="569">
        <v>39873</v>
      </c>
      <c r="J44" s="569">
        <v>41517</v>
      </c>
      <c r="K44" s="569" t="str">
        <f>VLOOKUP(B44,'[11]wskaźniki do zest.'!$A$1:$B$234,2,FALSE)</f>
        <v xml:space="preserve">Liczba doposażonych instytucji ochrony zdrowia - 1  </v>
      </c>
      <c r="L44" s="570">
        <v>9722372.3900000006</v>
      </c>
      <c r="M44" s="570">
        <v>9722372.3900000006</v>
      </c>
      <c r="N44" s="570">
        <v>8264016.5300000003</v>
      </c>
    </row>
    <row r="45" spans="1:14" ht="101.25" x14ac:dyDescent="0.25">
      <c r="A45" s="568">
        <v>42</v>
      </c>
      <c r="B45" s="568" t="s">
        <v>1326</v>
      </c>
      <c r="C45" s="568" t="s">
        <v>1327</v>
      </c>
      <c r="D45" s="568" t="s">
        <v>1328</v>
      </c>
      <c r="E45" s="568" t="s">
        <v>85</v>
      </c>
      <c r="F45" s="568" t="s">
        <v>1329</v>
      </c>
      <c r="G45" s="568" t="s">
        <v>1330</v>
      </c>
      <c r="H45" s="568" t="s">
        <v>1331</v>
      </c>
      <c r="I45" s="569">
        <v>39083</v>
      </c>
      <c r="J45" s="569">
        <v>41364</v>
      </c>
      <c r="K45" s="569" t="str">
        <f>VLOOKUP(B45,'[11]wskaźniki do zest.'!$A$1:$B$234,2,FALSE)</f>
        <v xml:space="preserve">Liczba doposażonych instytucji ochrony zdrowia - 1  </v>
      </c>
      <c r="L45" s="570">
        <v>11119936.939999999</v>
      </c>
      <c r="M45" s="570">
        <v>11107114.220000001</v>
      </c>
      <c r="N45" s="570">
        <v>9441047.0800000001</v>
      </c>
    </row>
    <row r="46" spans="1:14" ht="112.5" x14ac:dyDescent="0.25">
      <c r="A46" s="568">
        <v>43</v>
      </c>
      <c r="B46" s="568" t="s">
        <v>1332</v>
      </c>
      <c r="C46" s="568" t="s">
        <v>1333</v>
      </c>
      <c r="D46" s="568" t="s">
        <v>1334</v>
      </c>
      <c r="E46" s="568" t="s">
        <v>86</v>
      </c>
      <c r="F46" s="568" t="s">
        <v>1335</v>
      </c>
      <c r="G46" s="568" t="s">
        <v>1336</v>
      </c>
      <c r="H46" s="568" t="s">
        <v>1337</v>
      </c>
      <c r="I46" s="569">
        <v>39083</v>
      </c>
      <c r="J46" s="569">
        <v>41274</v>
      </c>
      <c r="K46" s="569" t="str">
        <f>VLOOKUP(B46,'[11]wskaźniki do zest.'!$A$1:$B$234,2,FALSE)</f>
        <v xml:space="preserve">Liczba doposażonych instytucji ochrony zdrowia - 1  </v>
      </c>
      <c r="L46" s="570">
        <v>12894149.17</v>
      </c>
      <c r="M46" s="570">
        <v>10389149.17</v>
      </c>
      <c r="N46" s="570">
        <v>8830776.7899999991</v>
      </c>
    </row>
    <row r="47" spans="1:14" ht="78.75" x14ac:dyDescent="0.25">
      <c r="A47" s="568">
        <v>44</v>
      </c>
      <c r="B47" s="568" t="s">
        <v>1338</v>
      </c>
      <c r="C47" s="568" t="s">
        <v>1339</v>
      </c>
      <c r="D47" s="568" t="s">
        <v>1114</v>
      </c>
      <c r="E47" s="568" t="s">
        <v>82</v>
      </c>
      <c r="F47" s="568" t="s">
        <v>1115</v>
      </c>
      <c r="G47" s="568" t="s">
        <v>1116</v>
      </c>
      <c r="H47" s="568" t="s">
        <v>1117</v>
      </c>
      <c r="I47" s="569">
        <v>39083</v>
      </c>
      <c r="J47" s="569">
        <v>41790</v>
      </c>
      <c r="K47" s="569" t="str">
        <f>VLOOKUP(B47,'[11]wskaźniki do zest.'!$A$1:$B$234,2,FALSE)</f>
        <v xml:space="preserve">  Liczba wybudowanych instytucji ochrony zdrowia - 7</v>
      </c>
      <c r="L47" s="570">
        <v>44236482.909999996</v>
      </c>
      <c r="M47" s="570">
        <v>43182012.920000002</v>
      </c>
      <c r="N47" s="570">
        <v>36704710.979999997</v>
      </c>
    </row>
    <row r="48" spans="1:14" ht="146.25" x14ac:dyDescent="0.25">
      <c r="A48" s="568">
        <v>45</v>
      </c>
      <c r="B48" s="568" t="s">
        <v>1340</v>
      </c>
      <c r="C48" s="568" t="s">
        <v>1341</v>
      </c>
      <c r="D48" s="568" t="s">
        <v>1342</v>
      </c>
      <c r="E48" s="568" t="s">
        <v>76</v>
      </c>
      <c r="F48" s="568" t="s">
        <v>1229</v>
      </c>
      <c r="G48" s="568" t="s">
        <v>1343</v>
      </c>
      <c r="H48" s="568" t="s">
        <v>1344</v>
      </c>
      <c r="I48" s="569">
        <v>39083</v>
      </c>
      <c r="J48" s="569">
        <v>41820</v>
      </c>
      <c r="K48" s="569" t="str">
        <f>VLOOKUP(B48,'[11]wskaźniki do zest.'!$A$1:$B$234,2,FALSE)</f>
        <v>Liczba doposażonych instytucji ochrony zdrowia - 1  Liczba wybudowanych instytucji ochrony zdrowia - 1</v>
      </c>
      <c r="L48" s="570">
        <v>11170335.140000001</v>
      </c>
      <c r="M48" s="570">
        <v>11035878.08</v>
      </c>
      <c r="N48" s="570">
        <v>9380496.3599999994</v>
      </c>
    </row>
    <row r="49" spans="1:14" ht="90" x14ac:dyDescent="0.25">
      <c r="A49" s="568">
        <v>46</v>
      </c>
      <c r="B49" s="568" t="s">
        <v>1345</v>
      </c>
      <c r="C49" s="568" t="s">
        <v>1346</v>
      </c>
      <c r="D49" s="568" t="s">
        <v>1317</v>
      </c>
      <c r="E49" s="568" t="s">
        <v>82</v>
      </c>
      <c r="F49" s="568" t="s">
        <v>1115</v>
      </c>
      <c r="G49" s="568" t="s">
        <v>1318</v>
      </c>
      <c r="H49" s="568" t="s">
        <v>1319</v>
      </c>
      <c r="I49" s="569">
        <v>39083</v>
      </c>
      <c r="J49" s="569">
        <v>41213</v>
      </c>
      <c r="K49" s="569" t="str">
        <f>VLOOKUP(B49,'[11]wskaźniki do zest.'!$A$1:$B$234,2,FALSE)</f>
        <v xml:space="preserve">Liczba doposażonych instytucji ochrony zdrowia - 1 Liczba przebudowanych instytucji ochrony zdrowia - 1 </v>
      </c>
      <c r="L49" s="570">
        <v>11243000</v>
      </c>
      <c r="M49" s="570">
        <v>11243000</v>
      </c>
      <c r="N49" s="570">
        <v>9556550</v>
      </c>
    </row>
    <row r="50" spans="1:14" ht="90" x14ac:dyDescent="0.25">
      <c r="A50" s="568">
        <v>47</v>
      </c>
      <c r="B50" s="568" t="s">
        <v>1347</v>
      </c>
      <c r="C50" s="568" t="s">
        <v>1348</v>
      </c>
      <c r="D50" s="568" t="s">
        <v>1349</v>
      </c>
      <c r="E50" s="568" t="s">
        <v>81</v>
      </c>
      <c r="F50" s="568" t="s">
        <v>1350</v>
      </c>
      <c r="G50" s="568" t="s">
        <v>1351</v>
      </c>
      <c r="H50" s="568" t="s">
        <v>1352</v>
      </c>
      <c r="I50" s="569">
        <v>39083</v>
      </c>
      <c r="J50" s="569">
        <v>41486</v>
      </c>
      <c r="K50" s="569" t="str">
        <f>VLOOKUP(B50,'[11]wskaźniki do zest.'!$A$1:$B$234,2,FALSE)</f>
        <v xml:space="preserve">Liczba doposażonych instytucji ochrony zdrowia - 1  </v>
      </c>
      <c r="L50" s="570">
        <v>11388001.460000001</v>
      </c>
      <c r="M50" s="570">
        <v>11243000</v>
      </c>
      <c r="N50" s="570">
        <v>9556550</v>
      </c>
    </row>
    <row r="51" spans="1:14" ht="90" x14ac:dyDescent="0.25">
      <c r="A51" s="568">
        <v>48</v>
      </c>
      <c r="B51" s="568" t="s">
        <v>1353</v>
      </c>
      <c r="C51" s="568" t="s">
        <v>1354</v>
      </c>
      <c r="D51" s="568" t="s">
        <v>1355</v>
      </c>
      <c r="E51" s="568" t="s">
        <v>78</v>
      </c>
      <c r="F51" s="568" t="s">
        <v>1306</v>
      </c>
      <c r="G51" s="568" t="s">
        <v>1356</v>
      </c>
      <c r="H51" s="568" t="s">
        <v>1357</v>
      </c>
      <c r="I51" s="569">
        <v>39083</v>
      </c>
      <c r="J51" s="569">
        <v>41820</v>
      </c>
      <c r="K51" s="569" t="str">
        <f>VLOOKUP(B51,'[11]wskaźniki do zest.'!$A$1:$B$234,2,FALSE)</f>
        <v xml:space="preserve">Liczba doposażonych instytucji ochrony zdrowia - 1 Liczba przebudowanych instytucji ochrony zdrowia - 1 </v>
      </c>
      <c r="L51" s="570">
        <v>11243000</v>
      </c>
      <c r="M51" s="570">
        <v>11243000</v>
      </c>
      <c r="N51" s="570">
        <v>9556550</v>
      </c>
    </row>
    <row r="52" spans="1:14" ht="135" x14ac:dyDescent="0.25">
      <c r="A52" s="568">
        <v>49</v>
      </c>
      <c r="B52" s="568" t="s">
        <v>1358</v>
      </c>
      <c r="C52" s="568" t="s">
        <v>1359</v>
      </c>
      <c r="D52" s="568" t="s">
        <v>1360</v>
      </c>
      <c r="E52" s="568" t="s">
        <v>90</v>
      </c>
      <c r="F52" s="568" t="s">
        <v>1217</v>
      </c>
      <c r="G52" s="568" t="s">
        <v>1361</v>
      </c>
      <c r="H52" s="568" t="s">
        <v>1362</v>
      </c>
      <c r="I52" s="569">
        <v>39083</v>
      </c>
      <c r="J52" s="569">
        <v>40908</v>
      </c>
      <c r="K52" s="569" t="str">
        <f>VLOOKUP(B52,'[11]wskaźniki do zest.'!$A$1:$B$234,2,FALSE)</f>
        <v>Liczba doposażonych instytucji ochrony zdrowia - 1 Liczba przebudowanych instytucji ochrony zdrowia - 1 Liczba wybudowanych instytucji ochrony zdrowia - 1</v>
      </c>
      <c r="L52" s="570">
        <v>11319662.59</v>
      </c>
      <c r="M52" s="570">
        <v>10908156.970000001</v>
      </c>
      <c r="N52" s="570">
        <v>9271933.4199999999</v>
      </c>
    </row>
    <row r="53" spans="1:14" ht="123.75" x14ac:dyDescent="0.25">
      <c r="A53" s="568">
        <v>50</v>
      </c>
      <c r="B53" s="568" t="s">
        <v>1363</v>
      </c>
      <c r="C53" s="568" t="s">
        <v>1364</v>
      </c>
      <c r="D53" s="568" t="s">
        <v>1365</v>
      </c>
      <c r="E53" s="568" t="s">
        <v>1186</v>
      </c>
      <c r="F53" s="568" t="s">
        <v>1187</v>
      </c>
      <c r="G53" s="568" t="s">
        <v>1188</v>
      </c>
      <c r="H53" s="568" t="s">
        <v>1189</v>
      </c>
      <c r="I53" s="569">
        <v>39083</v>
      </c>
      <c r="J53" s="569">
        <v>41425</v>
      </c>
      <c r="K53" s="569" t="str">
        <f>VLOOKUP(B53,'[11]wskaźniki do zest.'!$A$1:$B$234,2,FALSE)</f>
        <v xml:space="preserve">Liczba doposażonych instytucji ochrony zdrowia - 1 Liczba przebudowanych instytucji ochrony zdrowia - 1 </v>
      </c>
      <c r="L53" s="570">
        <v>18236989.050000001</v>
      </c>
      <c r="M53" s="570">
        <v>11240000</v>
      </c>
      <c r="N53" s="570">
        <v>9554000</v>
      </c>
    </row>
    <row r="54" spans="1:14" ht="135" x14ac:dyDescent="0.25">
      <c r="A54" s="568">
        <v>51</v>
      </c>
      <c r="B54" s="568" t="s">
        <v>1366</v>
      </c>
      <c r="C54" s="568" t="s">
        <v>1367</v>
      </c>
      <c r="D54" s="568" t="s">
        <v>1368</v>
      </c>
      <c r="E54" s="568" t="s">
        <v>81</v>
      </c>
      <c r="F54" s="568" t="s">
        <v>1350</v>
      </c>
      <c r="G54" s="568" t="s">
        <v>1369</v>
      </c>
      <c r="H54" s="568" t="s">
        <v>1370</v>
      </c>
      <c r="I54" s="569">
        <v>39083</v>
      </c>
      <c r="J54" s="569">
        <v>40908</v>
      </c>
      <c r="K54" s="569" t="str">
        <f>VLOOKUP(B54,'[11]wskaźniki do zest.'!$A$1:$B$234,2,FALSE)</f>
        <v>Liczba doposażonych instytucji ochrony zdrowia - 1 Liczba przebudowanych instytucji ochrony zdrowia - 1 Liczba wybudowanych instytucji ochrony zdrowia - 1</v>
      </c>
      <c r="L54" s="570">
        <v>8614477.8300000001</v>
      </c>
      <c r="M54" s="570">
        <v>4937164.04</v>
      </c>
      <c r="N54" s="570">
        <v>4196589.43</v>
      </c>
    </row>
    <row r="55" spans="1:14" ht="112.5" x14ac:dyDescent="0.25">
      <c r="A55" s="568">
        <v>52</v>
      </c>
      <c r="B55" s="568" t="s">
        <v>1371</v>
      </c>
      <c r="C55" s="568" t="s">
        <v>1372</v>
      </c>
      <c r="D55" s="568" t="s">
        <v>1240</v>
      </c>
      <c r="E55" s="568" t="s">
        <v>80</v>
      </c>
      <c r="F55" s="568" t="s">
        <v>1241</v>
      </c>
      <c r="G55" s="568" t="s">
        <v>1242</v>
      </c>
      <c r="H55" s="568" t="s">
        <v>1243</v>
      </c>
      <c r="I55" s="569">
        <v>39083</v>
      </c>
      <c r="J55" s="569">
        <v>40847</v>
      </c>
      <c r="K55" s="569" t="str">
        <f>VLOOKUP(B55,'[11]wskaźniki do zest.'!$A$1:$B$234,2,FALSE)</f>
        <v xml:space="preserve">Liczba doposażonych instytucji ochrony zdrowia - 1  </v>
      </c>
      <c r="L55" s="570">
        <v>1442997.98</v>
      </c>
      <c r="M55" s="570">
        <v>1442997.98</v>
      </c>
      <c r="N55" s="570">
        <v>1226548.28</v>
      </c>
    </row>
    <row r="56" spans="1:14" ht="101.25" x14ac:dyDescent="0.25">
      <c r="A56" s="568">
        <v>53</v>
      </c>
      <c r="B56" s="568" t="s">
        <v>1373</v>
      </c>
      <c r="C56" s="568" t="s">
        <v>1374</v>
      </c>
      <c r="D56" s="568" t="s">
        <v>1375</v>
      </c>
      <c r="E56" s="568" t="s">
        <v>83</v>
      </c>
      <c r="F56" s="568" t="s">
        <v>1376</v>
      </c>
      <c r="G56" s="568" t="s">
        <v>1377</v>
      </c>
      <c r="H56" s="568" t="s">
        <v>1378</v>
      </c>
      <c r="I56" s="569">
        <v>39083</v>
      </c>
      <c r="J56" s="569">
        <v>40574</v>
      </c>
      <c r="K56" s="569" t="str">
        <f>VLOOKUP(B56,'[11]wskaźniki do zest.'!$A$1:$B$234,2,FALSE)</f>
        <v xml:space="preserve">Liczba doposażonych instytucji ochrony zdrowia - 1 Liczba przebudowanych instytucji ochrony zdrowia - 1 </v>
      </c>
      <c r="L56" s="570">
        <v>6115560.9500000002</v>
      </c>
      <c r="M56" s="570">
        <v>6115560.9500000002</v>
      </c>
      <c r="N56" s="570">
        <v>5198226.8</v>
      </c>
    </row>
    <row r="57" spans="1:14" ht="101.25" x14ac:dyDescent="0.25">
      <c r="A57" s="568">
        <v>54</v>
      </c>
      <c r="B57" s="568" t="s">
        <v>1379</v>
      </c>
      <c r="C57" s="568" t="s">
        <v>1380</v>
      </c>
      <c r="D57" s="568" t="s">
        <v>1132</v>
      </c>
      <c r="E57" s="568" t="s">
        <v>83</v>
      </c>
      <c r="F57" s="568" t="s">
        <v>1381</v>
      </c>
      <c r="G57" s="568" t="s">
        <v>1134</v>
      </c>
      <c r="H57" s="568" t="s">
        <v>1382</v>
      </c>
      <c r="I57" s="569">
        <v>39083</v>
      </c>
      <c r="J57" s="569">
        <v>40390</v>
      </c>
      <c r="K57" s="569" t="str">
        <f>VLOOKUP(B57,'[11]wskaźniki do zest.'!$A$1:$B$234,2,FALSE)</f>
        <v xml:space="preserve">Liczba doposażonych instytucji ochrony zdrowia - 1  </v>
      </c>
      <c r="L57" s="570">
        <v>700000</v>
      </c>
      <c r="M57" s="570">
        <v>700000</v>
      </c>
      <c r="N57" s="570">
        <v>595000</v>
      </c>
    </row>
    <row r="58" spans="1:14" ht="123.75" x14ac:dyDescent="0.25">
      <c r="A58" s="568">
        <v>55</v>
      </c>
      <c r="B58" s="568" t="s">
        <v>1383</v>
      </c>
      <c r="C58" s="568" t="s">
        <v>1384</v>
      </c>
      <c r="D58" s="568" t="s">
        <v>1096</v>
      </c>
      <c r="E58" s="568" t="s">
        <v>81</v>
      </c>
      <c r="F58" s="568" t="s">
        <v>1097</v>
      </c>
      <c r="G58" s="568" t="s">
        <v>1098</v>
      </c>
      <c r="H58" s="568" t="s">
        <v>1099</v>
      </c>
      <c r="I58" s="569">
        <v>39083</v>
      </c>
      <c r="J58" s="569">
        <v>40939</v>
      </c>
      <c r="K58" s="569" t="str">
        <f>VLOOKUP(B58,'[11]wskaźniki do zest.'!$A$1:$B$234,2,FALSE)</f>
        <v xml:space="preserve">Liczba doposażonych instytucji ochrony zdrowia - 1 Liczba przebudowanych instytucji ochrony zdrowia - 1 </v>
      </c>
      <c r="L58" s="570">
        <v>4128391.93</v>
      </c>
      <c r="M58" s="570">
        <v>4123511.93</v>
      </c>
      <c r="N58" s="570">
        <v>3504985.14</v>
      </c>
    </row>
    <row r="59" spans="1:14" ht="135" x14ac:dyDescent="0.25">
      <c r="A59" s="568">
        <v>56</v>
      </c>
      <c r="B59" s="568" t="s">
        <v>1385</v>
      </c>
      <c r="C59" s="568" t="s">
        <v>1386</v>
      </c>
      <c r="D59" s="568" t="s">
        <v>1387</v>
      </c>
      <c r="E59" s="568" t="s">
        <v>83</v>
      </c>
      <c r="F59" s="568" t="s">
        <v>1388</v>
      </c>
      <c r="G59" s="568" t="s">
        <v>1389</v>
      </c>
      <c r="H59" s="568" t="s">
        <v>1390</v>
      </c>
      <c r="I59" s="569">
        <v>39083</v>
      </c>
      <c r="J59" s="569">
        <v>41364</v>
      </c>
      <c r="K59" s="569" t="str">
        <f>VLOOKUP(B59,'[11]wskaźniki do zest.'!$A$1:$B$234,2,FALSE)</f>
        <v xml:space="preserve">Liczba doposażonych instytucji ochrony zdrowia - 1 Liczba przebudowanych instytucji ochrony zdrowia - 1 </v>
      </c>
      <c r="L59" s="570">
        <v>9818000</v>
      </c>
      <c r="M59" s="570">
        <v>9643000</v>
      </c>
      <c r="N59" s="570">
        <v>8196550</v>
      </c>
    </row>
    <row r="60" spans="1:14" ht="123.75" x14ac:dyDescent="0.25">
      <c r="A60" s="568">
        <v>57</v>
      </c>
      <c r="B60" s="568" t="s">
        <v>1391</v>
      </c>
      <c r="C60" s="568" t="s">
        <v>1392</v>
      </c>
      <c r="D60" s="568" t="s">
        <v>1393</v>
      </c>
      <c r="E60" s="568" t="s">
        <v>81</v>
      </c>
      <c r="F60" s="568" t="s">
        <v>1350</v>
      </c>
      <c r="G60" s="568" t="s">
        <v>1394</v>
      </c>
      <c r="H60" s="568" t="s">
        <v>1395</v>
      </c>
      <c r="I60" s="569">
        <v>39083</v>
      </c>
      <c r="J60" s="569">
        <v>41274</v>
      </c>
      <c r="K60" s="569" t="str">
        <f>VLOOKUP(B60,'[11]wskaźniki do zest.'!$A$1:$B$234,2,FALSE)</f>
        <v>Liczba doposażonych instytucji ochrony zdrowia - 1 Liczba przebudowanych instytucji ochrony zdrowia - 1 Liczba wybudowanych instytucji ochrony zdrowia - 1</v>
      </c>
      <c r="L60" s="570">
        <v>13229331.439999999</v>
      </c>
      <c r="M60" s="570">
        <v>11338699.060000001</v>
      </c>
      <c r="N60" s="570">
        <v>9637894.1999999993</v>
      </c>
    </row>
    <row r="61" spans="1:14" ht="112.5" x14ac:dyDescent="0.25">
      <c r="A61" s="568">
        <v>58</v>
      </c>
      <c r="B61" s="568" t="s">
        <v>1396</v>
      </c>
      <c r="C61" s="568" t="s">
        <v>1397</v>
      </c>
      <c r="D61" s="568" t="s">
        <v>1398</v>
      </c>
      <c r="E61" s="568" t="s">
        <v>77</v>
      </c>
      <c r="F61" s="568" t="s">
        <v>1399</v>
      </c>
      <c r="G61" s="568" t="s">
        <v>1400</v>
      </c>
      <c r="H61" s="568" t="s">
        <v>1401</v>
      </c>
      <c r="I61" s="569">
        <v>39083</v>
      </c>
      <c r="J61" s="569">
        <v>41274</v>
      </c>
      <c r="K61" s="569" t="str">
        <f>VLOOKUP(B61,'[11]wskaźniki do zest.'!$A$1:$B$234,2,FALSE)</f>
        <v xml:space="preserve">Liczba doposażonych instytucji ochrony zdrowia - 1 Liczba przebudowanych instytucji ochrony zdrowia - 1 </v>
      </c>
      <c r="L61" s="570">
        <v>14125902.960000001</v>
      </c>
      <c r="M61" s="570">
        <v>14125902.960000001</v>
      </c>
      <c r="N61" s="570">
        <v>12007017.51</v>
      </c>
    </row>
    <row r="62" spans="1:14" ht="123.75" x14ac:dyDescent="0.25">
      <c r="A62" s="568">
        <v>59</v>
      </c>
      <c r="B62" s="568" t="s">
        <v>1402</v>
      </c>
      <c r="C62" s="568" t="s">
        <v>1403</v>
      </c>
      <c r="D62" s="568" t="s">
        <v>1404</v>
      </c>
      <c r="E62" s="568" t="s">
        <v>1186</v>
      </c>
      <c r="F62" s="568" t="s">
        <v>1405</v>
      </c>
      <c r="G62" s="568" t="s">
        <v>1406</v>
      </c>
      <c r="H62" s="568" t="s">
        <v>1407</v>
      </c>
      <c r="I62" s="569">
        <v>39083</v>
      </c>
      <c r="J62" s="569">
        <v>40816</v>
      </c>
      <c r="K62" s="569" t="str">
        <f>VLOOKUP(B62,'[11]wskaźniki do zest.'!$A$1:$B$234,2,FALSE)</f>
        <v xml:space="preserve">Liczba doposażonych instytucji ochrony zdrowia - 1 Liczba przebudowanych instytucji ochrony zdrowia - 1 </v>
      </c>
      <c r="L62" s="570">
        <v>1481471.63</v>
      </c>
      <c r="M62" s="570">
        <v>1475521.63</v>
      </c>
      <c r="N62" s="570">
        <v>1254193.3799999999</v>
      </c>
    </row>
    <row r="63" spans="1:14" ht="112.5" x14ac:dyDescent="0.25">
      <c r="A63" s="568">
        <v>60</v>
      </c>
      <c r="B63" s="568" t="s">
        <v>1408</v>
      </c>
      <c r="C63" s="568" t="s">
        <v>1409</v>
      </c>
      <c r="D63" s="568" t="s">
        <v>1410</v>
      </c>
      <c r="E63" s="568" t="s">
        <v>76</v>
      </c>
      <c r="F63" s="568" t="s">
        <v>1411</v>
      </c>
      <c r="G63" s="568" t="s">
        <v>1412</v>
      </c>
      <c r="H63" s="568" t="s">
        <v>1413</v>
      </c>
      <c r="I63" s="569">
        <v>39083</v>
      </c>
      <c r="J63" s="569">
        <v>41152</v>
      </c>
      <c r="K63" s="569" t="str">
        <f>VLOOKUP(B63,'[11]wskaźniki do zest.'!$A$1:$B$234,2,FALSE)</f>
        <v xml:space="preserve">Liczba doposażonych instytucji ochrony zdrowia - 1 Liczba przebudowanych instytucji ochrony zdrowia - 1 </v>
      </c>
      <c r="L63" s="570">
        <v>4661655</v>
      </c>
      <c r="M63" s="570">
        <v>4611655</v>
      </c>
      <c r="N63" s="570">
        <v>3919906.75</v>
      </c>
    </row>
    <row r="64" spans="1:14" ht="112.5" x14ac:dyDescent="0.25">
      <c r="A64" s="568">
        <v>61</v>
      </c>
      <c r="B64" s="568" t="s">
        <v>1414</v>
      </c>
      <c r="C64" s="568" t="s">
        <v>1415</v>
      </c>
      <c r="D64" s="568" t="s">
        <v>1416</v>
      </c>
      <c r="E64" s="568" t="s">
        <v>84</v>
      </c>
      <c r="F64" s="568" t="s">
        <v>1417</v>
      </c>
      <c r="G64" s="568" t="s">
        <v>1418</v>
      </c>
      <c r="H64" s="568" t="s">
        <v>1419</v>
      </c>
      <c r="I64" s="569">
        <v>39083</v>
      </c>
      <c r="J64" s="569">
        <v>40693</v>
      </c>
      <c r="K64" s="569" t="str">
        <f>VLOOKUP(B64,'[11]wskaźniki do zest.'!$A$1:$B$234,2,FALSE)</f>
        <v>Liczba doposażonych instytucji ochrony zdrowia - 1 Liczba przebudowanych instytucji ochrony zdrowia - 1 Liczba wybudowanych instytucji ochrony zdrowia - 1</v>
      </c>
      <c r="L64" s="570">
        <v>8917545.25</v>
      </c>
      <c r="M64" s="570">
        <v>8072906.75</v>
      </c>
      <c r="N64" s="570">
        <v>6861970.7300000004</v>
      </c>
    </row>
    <row r="65" spans="1:14" ht="123.75" x14ac:dyDescent="0.25">
      <c r="A65" s="568">
        <v>62</v>
      </c>
      <c r="B65" s="568" t="s">
        <v>1420</v>
      </c>
      <c r="C65" s="568" t="s">
        <v>1421</v>
      </c>
      <c r="D65" s="568" t="s">
        <v>1422</v>
      </c>
      <c r="E65" s="568" t="s">
        <v>76</v>
      </c>
      <c r="F65" s="568" t="s">
        <v>1229</v>
      </c>
      <c r="G65" s="568" t="s">
        <v>1423</v>
      </c>
      <c r="H65" s="568" t="s">
        <v>1424</v>
      </c>
      <c r="I65" s="569">
        <v>39083</v>
      </c>
      <c r="J65" s="569">
        <v>41090</v>
      </c>
      <c r="K65" s="569" t="str">
        <f>VLOOKUP(B65,'[11]wskaźniki do zest.'!$A$1:$B$234,2,FALSE)</f>
        <v>Liczba doposażonych instytucji ochrony zdrowia - 1 Liczba przebudowanych instytucji ochrony zdrowia - 1 Liczba wybudowanych instytucji ochrony zdrowia - 1</v>
      </c>
      <c r="L65" s="570">
        <v>5838382.7300000004</v>
      </c>
      <c r="M65" s="570">
        <v>5838382.7300000004</v>
      </c>
      <c r="N65" s="570">
        <v>4670706.18</v>
      </c>
    </row>
    <row r="66" spans="1:14" ht="123.75" x14ac:dyDescent="0.25">
      <c r="A66" s="568">
        <v>63</v>
      </c>
      <c r="B66" s="568" t="s">
        <v>1425</v>
      </c>
      <c r="C66" s="568" t="s">
        <v>1426</v>
      </c>
      <c r="D66" s="568" t="s">
        <v>1264</v>
      </c>
      <c r="E66" s="568" t="s">
        <v>86</v>
      </c>
      <c r="F66" s="568" t="s">
        <v>1265</v>
      </c>
      <c r="G66" s="568" t="s">
        <v>1266</v>
      </c>
      <c r="H66" s="568" t="s">
        <v>1267</v>
      </c>
      <c r="I66" s="569">
        <v>39083</v>
      </c>
      <c r="J66" s="569">
        <v>41182</v>
      </c>
      <c r="K66" s="569" t="str">
        <f>VLOOKUP(B66,'[11]wskaźniki do zest.'!$A$1:$B$234,2,FALSE)</f>
        <v xml:space="preserve">Liczba doposażonych instytucji ochrony zdrowia - 1 Liczba przebudowanych instytucji ochrony zdrowia - 1 </v>
      </c>
      <c r="L66" s="570">
        <v>5111877.67</v>
      </c>
      <c r="M66" s="570">
        <v>5111877.67</v>
      </c>
      <c r="N66" s="570">
        <v>4345096.01</v>
      </c>
    </row>
    <row r="67" spans="1:14" ht="112.5" x14ac:dyDescent="0.25">
      <c r="A67" s="568">
        <v>64</v>
      </c>
      <c r="B67" s="568" t="s">
        <v>1427</v>
      </c>
      <c r="C67" s="568" t="s">
        <v>1428</v>
      </c>
      <c r="D67" s="568" t="s">
        <v>1252</v>
      </c>
      <c r="E67" s="568" t="s">
        <v>90</v>
      </c>
      <c r="F67" s="568" t="s">
        <v>1253</v>
      </c>
      <c r="G67" s="568" t="s">
        <v>1254</v>
      </c>
      <c r="H67" s="568" t="s">
        <v>1255</v>
      </c>
      <c r="I67" s="569">
        <v>39083</v>
      </c>
      <c r="J67" s="569">
        <v>41029</v>
      </c>
      <c r="K67" s="569" t="str">
        <f>VLOOKUP(B67,'[11]wskaźniki do zest.'!$A$1:$B$234,2,FALSE)</f>
        <v xml:space="preserve">Liczba doposażonych instytucji ochrony zdrowia - 1 Liczba przebudowanych instytucji ochrony zdrowia - 1 </v>
      </c>
      <c r="L67" s="570">
        <v>7913286.0999999996</v>
      </c>
      <c r="M67" s="570">
        <v>6551577.29</v>
      </c>
      <c r="N67" s="570">
        <v>5568840.6900000004</v>
      </c>
    </row>
    <row r="68" spans="1:14" ht="112.5" x14ac:dyDescent="0.25">
      <c r="A68" s="568">
        <v>65</v>
      </c>
      <c r="B68" s="568" t="s">
        <v>1429</v>
      </c>
      <c r="C68" s="568" t="s">
        <v>1430</v>
      </c>
      <c r="D68" s="568" t="s">
        <v>1431</v>
      </c>
      <c r="E68" s="568" t="s">
        <v>90</v>
      </c>
      <c r="F68" s="568" t="s">
        <v>1432</v>
      </c>
      <c r="G68" s="568" t="s">
        <v>1433</v>
      </c>
      <c r="H68" s="568" t="s">
        <v>1434</v>
      </c>
      <c r="I68" s="569">
        <v>39083</v>
      </c>
      <c r="J68" s="569">
        <v>41090</v>
      </c>
      <c r="K68" s="569" t="str">
        <f>VLOOKUP(B68,'[11]wskaźniki do zest.'!$A$1:$B$234,2,FALSE)</f>
        <v>Liczba doposażonych instytucji ochrony zdrowia - 1  Liczba wybudowanych instytucji ochrony zdrowia - 1</v>
      </c>
      <c r="L68" s="570">
        <v>947734.54</v>
      </c>
      <c r="M68" s="570">
        <v>947734.54</v>
      </c>
      <c r="N68" s="570">
        <v>805574.35</v>
      </c>
    </row>
    <row r="69" spans="1:14" ht="78.75" x14ac:dyDescent="0.25">
      <c r="A69" s="568">
        <v>66</v>
      </c>
      <c r="B69" s="568" t="s">
        <v>1435</v>
      </c>
      <c r="C69" s="568" t="s">
        <v>1436</v>
      </c>
      <c r="D69" s="568" t="s">
        <v>1437</v>
      </c>
      <c r="E69" s="568" t="s">
        <v>90</v>
      </c>
      <c r="F69" s="568" t="s">
        <v>1438</v>
      </c>
      <c r="G69" s="568" t="s">
        <v>1439</v>
      </c>
      <c r="H69" s="568" t="s">
        <v>1440</v>
      </c>
      <c r="I69" s="569">
        <v>39083</v>
      </c>
      <c r="J69" s="569">
        <v>41394</v>
      </c>
      <c r="K69" s="569" t="str">
        <f>VLOOKUP(B69,'[11]wskaźniki do zest.'!$A$1:$B$234,2,FALSE)</f>
        <v xml:space="preserve">Liczba doposażonych instytucji ochrony zdrowia - 1  </v>
      </c>
      <c r="L69" s="570">
        <v>1061423.28</v>
      </c>
      <c r="M69" s="570">
        <v>1049917.28</v>
      </c>
      <c r="N69" s="570">
        <v>892429.68</v>
      </c>
    </row>
    <row r="70" spans="1:14" ht="146.25" x14ac:dyDescent="0.25">
      <c r="A70" s="568">
        <v>67</v>
      </c>
      <c r="B70" s="568" t="s">
        <v>1441</v>
      </c>
      <c r="C70" s="568" t="s">
        <v>1442</v>
      </c>
      <c r="D70" s="568" t="s">
        <v>1443</v>
      </c>
      <c r="E70" s="568" t="s">
        <v>91</v>
      </c>
      <c r="F70" s="568" t="s">
        <v>1174</v>
      </c>
      <c r="G70" s="568" t="s">
        <v>1444</v>
      </c>
      <c r="H70" s="568" t="s">
        <v>1445</v>
      </c>
      <c r="I70" s="569">
        <v>39083</v>
      </c>
      <c r="J70" s="569">
        <v>41213</v>
      </c>
      <c r="K70" s="569" t="str">
        <f>VLOOKUP(B70,'[11]wskaźniki do zest.'!$A$1:$B$234,2,FALSE)</f>
        <v xml:space="preserve">  Liczba wybudowanych instytucji ochrony zdrowia - 1</v>
      </c>
      <c r="L70" s="570">
        <v>1968646.46</v>
      </c>
      <c r="M70" s="570">
        <v>1968646.46</v>
      </c>
      <c r="N70" s="570">
        <v>1673349.49</v>
      </c>
    </row>
    <row r="71" spans="1:14" ht="135" x14ac:dyDescent="0.25">
      <c r="A71" s="568">
        <v>68</v>
      </c>
      <c r="B71" s="568" t="s">
        <v>1446</v>
      </c>
      <c r="C71" s="568" t="s">
        <v>1447</v>
      </c>
      <c r="D71" s="568" t="s">
        <v>1448</v>
      </c>
      <c r="E71" s="568" t="s">
        <v>90</v>
      </c>
      <c r="F71" s="568" t="s">
        <v>1449</v>
      </c>
      <c r="G71" s="568" t="s">
        <v>1450</v>
      </c>
      <c r="H71" s="568" t="s">
        <v>1451</v>
      </c>
      <c r="I71" s="569">
        <v>39083</v>
      </c>
      <c r="J71" s="569">
        <v>40543</v>
      </c>
      <c r="K71" s="569" t="str">
        <f>VLOOKUP(B71,'[11]wskaźniki do zest.'!$A$1:$B$234,2,FALSE)</f>
        <v xml:space="preserve">Liczba doposażonych instytucji ochrony zdrowia - 1  </v>
      </c>
      <c r="L71" s="570">
        <v>3923390</v>
      </c>
      <c r="M71" s="570">
        <v>3923390</v>
      </c>
      <c r="N71" s="570">
        <v>3334881.5</v>
      </c>
    </row>
    <row r="72" spans="1:14" ht="90" x14ac:dyDescent="0.25">
      <c r="A72" s="568">
        <v>69</v>
      </c>
      <c r="B72" s="568" t="s">
        <v>1452</v>
      </c>
      <c r="C72" s="568" t="s">
        <v>1453</v>
      </c>
      <c r="D72" s="568" t="s">
        <v>1454</v>
      </c>
      <c r="E72" s="568" t="s">
        <v>1186</v>
      </c>
      <c r="F72" s="568" t="s">
        <v>1455</v>
      </c>
      <c r="G72" s="568" t="s">
        <v>1456</v>
      </c>
      <c r="H72" s="568" t="s">
        <v>1457</v>
      </c>
      <c r="I72" s="569">
        <v>39083</v>
      </c>
      <c r="J72" s="569">
        <v>40574</v>
      </c>
      <c r="K72" s="569" t="str">
        <f>VLOOKUP(B72,'[11]wskaźniki do zest.'!$A$1:$B$234,2,FALSE)</f>
        <v xml:space="preserve">Liczba doposażonych instytucji ochrony zdrowia - 1 Liczba przebudowanych instytucji ochrony zdrowia - 1 </v>
      </c>
      <c r="L72" s="570">
        <v>7494832.5499999998</v>
      </c>
      <c r="M72" s="570">
        <v>4544954.54</v>
      </c>
      <c r="N72" s="570">
        <v>3863211.35</v>
      </c>
    </row>
    <row r="73" spans="1:14" ht="135" x14ac:dyDescent="0.25">
      <c r="A73" s="568">
        <v>70</v>
      </c>
      <c r="B73" s="568" t="s">
        <v>1458</v>
      </c>
      <c r="C73" s="568" t="s">
        <v>1459</v>
      </c>
      <c r="D73" s="568" t="s">
        <v>1460</v>
      </c>
      <c r="E73" s="568" t="s">
        <v>76</v>
      </c>
      <c r="F73" s="568" t="s">
        <v>1461</v>
      </c>
      <c r="G73" s="568" t="s">
        <v>1462</v>
      </c>
      <c r="H73" s="568" t="s">
        <v>1463</v>
      </c>
      <c r="I73" s="569">
        <v>39083</v>
      </c>
      <c r="J73" s="569">
        <v>40329</v>
      </c>
      <c r="K73" s="569" t="str">
        <f>VLOOKUP(B73,'[11]wskaźniki do zest.'!$A$1:$B$234,2,FALSE)</f>
        <v>Liczba doposażonych instytucji ochrony zdrowia - 1 Liczba przebudowanych instytucji ochrony zdrowia - 1 Liczba wybudowanych instytucji ochrony zdrowia - 1</v>
      </c>
      <c r="L73" s="570">
        <v>6127135.9100000001</v>
      </c>
      <c r="M73" s="570">
        <v>6127135.9100000001</v>
      </c>
      <c r="N73" s="570">
        <v>5208065.5199999996</v>
      </c>
    </row>
    <row r="74" spans="1:14" ht="123.75" x14ac:dyDescent="0.25">
      <c r="A74" s="568">
        <v>71</v>
      </c>
      <c r="B74" s="568" t="s">
        <v>1464</v>
      </c>
      <c r="C74" s="568" t="s">
        <v>1465</v>
      </c>
      <c r="D74" s="568" t="s">
        <v>1466</v>
      </c>
      <c r="E74" s="568" t="s">
        <v>85</v>
      </c>
      <c r="F74" s="568" t="s">
        <v>1467</v>
      </c>
      <c r="G74" s="568" t="s">
        <v>1468</v>
      </c>
      <c r="H74" s="568" t="s">
        <v>1469</v>
      </c>
      <c r="I74" s="569">
        <v>39083</v>
      </c>
      <c r="J74" s="569">
        <v>40633</v>
      </c>
      <c r="K74" s="569" t="str">
        <f>VLOOKUP(B74,'[11]wskaźniki do zest.'!$A$1:$B$234,2,FALSE)</f>
        <v>Liczba doposażonych instytucji ochrony zdrowia - 1 Liczba przebudowanych instytucji ochrony zdrowia - 1 Liczba wybudowanych instytucji ochrony zdrowia - 1</v>
      </c>
      <c r="L74" s="570">
        <v>6236794.8799999999</v>
      </c>
      <c r="M74" s="570">
        <v>6236794.8799999999</v>
      </c>
      <c r="N74" s="570">
        <v>5301275.6399999997</v>
      </c>
    </row>
    <row r="75" spans="1:14" ht="135" x14ac:dyDescent="0.25">
      <c r="A75" s="568">
        <v>72</v>
      </c>
      <c r="B75" s="568" t="s">
        <v>1470</v>
      </c>
      <c r="C75" s="568" t="s">
        <v>1471</v>
      </c>
      <c r="D75" s="568" t="s">
        <v>1472</v>
      </c>
      <c r="E75" s="568" t="s">
        <v>78</v>
      </c>
      <c r="F75" s="568" t="s">
        <v>1473</v>
      </c>
      <c r="G75" s="568" t="s">
        <v>1474</v>
      </c>
      <c r="H75" s="568" t="s">
        <v>1475</v>
      </c>
      <c r="I75" s="569">
        <v>39083</v>
      </c>
      <c r="J75" s="569">
        <v>40512</v>
      </c>
      <c r="K75" s="569" t="str">
        <f>VLOOKUP(B75,'[11]wskaźniki do zest.'!$A$1:$B$234,2,FALSE)</f>
        <v xml:space="preserve">Liczba doposażonych instytucji ochrony zdrowia - 1 Liczba przebudowanych instytucji ochrony zdrowia - 1 </v>
      </c>
      <c r="L75" s="570">
        <v>6555089.0899999999</v>
      </c>
      <c r="M75" s="570">
        <v>6555089.0899999999</v>
      </c>
      <c r="N75" s="570">
        <v>5571825.7199999997</v>
      </c>
    </row>
    <row r="76" spans="1:14" ht="112.5" x14ac:dyDescent="0.25">
      <c r="A76" s="568">
        <v>73</v>
      </c>
      <c r="B76" s="568" t="s">
        <v>1476</v>
      </c>
      <c r="C76" s="568" t="s">
        <v>1477</v>
      </c>
      <c r="D76" s="568" t="s">
        <v>1478</v>
      </c>
      <c r="E76" s="568" t="s">
        <v>76</v>
      </c>
      <c r="F76" s="568" t="s">
        <v>1479</v>
      </c>
      <c r="G76" s="568" t="s">
        <v>1480</v>
      </c>
      <c r="H76" s="568" t="s">
        <v>1481</v>
      </c>
      <c r="I76" s="569">
        <v>39083</v>
      </c>
      <c r="J76" s="569">
        <v>41820</v>
      </c>
      <c r="K76" s="569" t="str">
        <f>VLOOKUP(B76,'[11]wskaźniki do zest.'!$A$1:$B$234,2,FALSE)</f>
        <v>Liczba doposażonych instytucji ochrony zdrowia - 1 Liczba przebudowanych instytucji ochrony zdrowia - 1 Liczba wybudowanych instytucji ochrony zdrowia - 1</v>
      </c>
      <c r="L76" s="570">
        <v>11076434.560000001</v>
      </c>
      <c r="M76" s="570">
        <v>7928631.5599999996</v>
      </c>
      <c r="N76" s="570">
        <v>6739336.8799999999</v>
      </c>
    </row>
    <row r="77" spans="1:14" ht="112.5" x14ac:dyDescent="0.25">
      <c r="A77" s="568">
        <v>74</v>
      </c>
      <c r="B77" s="568" t="s">
        <v>1482</v>
      </c>
      <c r="C77" s="568" t="s">
        <v>1483</v>
      </c>
      <c r="D77" s="568" t="s">
        <v>1484</v>
      </c>
      <c r="E77" s="568" t="s">
        <v>76</v>
      </c>
      <c r="F77" s="568" t="s">
        <v>1485</v>
      </c>
      <c r="G77" s="568" t="s">
        <v>1486</v>
      </c>
      <c r="H77" s="568" t="s">
        <v>1487</v>
      </c>
      <c r="I77" s="569">
        <v>39083</v>
      </c>
      <c r="J77" s="569">
        <v>41517</v>
      </c>
      <c r="K77" s="569" t="str">
        <f>VLOOKUP(B77,'[11]wskaźniki do zest.'!$A$1:$B$234,2,FALSE)</f>
        <v>Liczba doposażonych instytucji ochrony zdrowia - 1 Liczba przebudowanych instytucji ochrony zdrowia - 1 Liczba wybudowanych instytucji ochrony zdrowia - 1</v>
      </c>
      <c r="L77" s="570">
        <v>9805634.6799999997</v>
      </c>
      <c r="M77" s="570">
        <v>9071188.0199999996</v>
      </c>
      <c r="N77" s="570">
        <v>7710509.8099999996</v>
      </c>
    </row>
    <row r="78" spans="1:14" ht="135" x14ac:dyDescent="0.25">
      <c r="A78" s="568">
        <v>75</v>
      </c>
      <c r="B78" s="568" t="s">
        <v>1488</v>
      </c>
      <c r="C78" s="568" t="s">
        <v>1489</v>
      </c>
      <c r="D78" s="568" t="s">
        <v>1490</v>
      </c>
      <c r="E78" s="568" t="s">
        <v>83</v>
      </c>
      <c r="F78" s="568" t="s">
        <v>1388</v>
      </c>
      <c r="G78" s="568" t="s">
        <v>1491</v>
      </c>
      <c r="H78" s="568" t="s">
        <v>1492</v>
      </c>
      <c r="I78" s="569">
        <v>39083</v>
      </c>
      <c r="J78" s="569">
        <v>40527</v>
      </c>
      <c r="K78" s="569" t="str">
        <f>VLOOKUP(B78,'[11]wskaźniki do zest.'!$A$1:$B$234,2,FALSE)</f>
        <v xml:space="preserve">  Liczba wybudowanych instytucji ochrony zdrowia - 1</v>
      </c>
      <c r="L78" s="570">
        <v>1712550.6</v>
      </c>
      <c r="M78" s="570">
        <v>709515.4</v>
      </c>
      <c r="N78" s="570">
        <v>603088.09</v>
      </c>
    </row>
    <row r="79" spans="1:14" ht="112.5" x14ac:dyDescent="0.25">
      <c r="A79" s="568">
        <v>76</v>
      </c>
      <c r="B79" s="568" t="s">
        <v>1493</v>
      </c>
      <c r="C79" s="568" t="s">
        <v>1494</v>
      </c>
      <c r="D79" s="568" t="s">
        <v>1495</v>
      </c>
      <c r="E79" s="568" t="s">
        <v>78</v>
      </c>
      <c r="F79" s="568" t="s">
        <v>1496</v>
      </c>
      <c r="G79" s="568" t="s">
        <v>1497</v>
      </c>
      <c r="H79" s="568" t="s">
        <v>1498</v>
      </c>
      <c r="I79" s="569">
        <v>39083</v>
      </c>
      <c r="J79" s="569">
        <v>40724</v>
      </c>
      <c r="K79" s="569" t="str">
        <f>VLOOKUP(B79,'[11]wskaźniki do zest.'!$A$1:$B$234,2,FALSE)</f>
        <v xml:space="preserve">Liczba doposażonych instytucji ochrony zdrowia - 1  </v>
      </c>
      <c r="L79" s="570">
        <v>1464622.1</v>
      </c>
      <c r="M79" s="570">
        <v>1464622.1</v>
      </c>
      <c r="N79" s="570">
        <v>1244928.78</v>
      </c>
    </row>
    <row r="80" spans="1:14" ht="101.25" x14ac:dyDescent="0.25">
      <c r="A80" s="568">
        <v>77</v>
      </c>
      <c r="B80" s="568" t="s">
        <v>1499</v>
      </c>
      <c r="C80" s="568" t="s">
        <v>1500</v>
      </c>
      <c r="D80" s="568" t="s">
        <v>1501</v>
      </c>
      <c r="E80" s="568" t="s">
        <v>90</v>
      </c>
      <c r="F80" s="568" t="s">
        <v>1502</v>
      </c>
      <c r="G80" s="568" t="s">
        <v>1503</v>
      </c>
      <c r="H80" s="568" t="s">
        <v>1504</v>
      </c>
      <c r="I80" s="569">
        <v>39083</v>
      </c>
      <c r="J80" s="569">
        <v>42338</v>
      </c>
      <c r="K80" s="569" t="str">
        <f>VLOOKUP(B80,'[11]wskaźniki do zest.'!$A$1:$B$234,2,FALSE)</f>
        <v xml:space="preserve">Liczba doposażonych instytucji ochrony zdrowia - 1  </v>
      </c>
      <c r="L80" s="570">
        <v>1748620</v>
      </c>
      <c r="M80" s="570">
        <v>1317325</v>
      </c>
      <c r="N80" s="570">
        <v>1119726.25</v>
      </c>
    </row>
    <row r="81" spans="1:14" ht="135" x14ac:dyDescent="0.25">
      <c r="A81" s="568">
        <v>78</v>
      </c>
      <c r="B81" s="568" t="s">
        <v>1505</v>
      </c>
      <c r="C81" s="568" t="s">
        <v>1506</v>
      </c>
      <c r="D81" s="568" t="s">
        <v>1507</v>
      </c>
      <c r="E81" s="568" t="s">
        <v>84</v>
      </c>
      <c r="F81" s="568" t="s">
        <v>1508</v>
      </c>
      <c r="G81" s="568" t="s">
        <v>1509</v>
      </c>
      <c r="H81" s="568" t="s">
        <v>1510</v>
      </c>
      <c r="I81" s="569">
        <v>39083</v>
      </c>
      <c r="J81" s="569">
        <v>41243</v>
      </c>
      <c r="K81" s="569" t="str">
        <f>VLOOKUP(B81,'[11]wskaźniki do zest.'!$A$1:$B$234,2,FALSE)</f>
        <v>Liczba doposażonych instytucji ochrony zdrowia - 1 Liczba przebudowanych instytucji ochrony zdrowia - 1 Liczba wybudowanych instytucji ochrony zdrowia - 1</v>
      </c>
      <c r="L81" s="570">
        <v>3973940.26</v>
      </c>
      <c r="M81" s="570">
        <v>3940838.06</v>
      </c>
      <c r="N81" s="570">
        <v>3349712.35</v>
      </c>
    </row>
    <row r="82" spans="1:14" ht="213.75" x14ac:dyDescent="0.25">
      <c r="A82" s="568">
        <v>79</v>
      </c>
      <c r="B82" s="568" t="s">
        <v>1511</v>
      </c>
      <c r="C82" s="568" t="s">
        <v>1512</v>
      </c>
      <c r="D82" s="568" t="s">
        <v>1513</v>
      </c>
      <c r="E82" s="568" t="s">
        <v>79</v>
      </c>
      <c r="F82" s="568" t="s">
        <v>1514</v>
      </c>
      <c r="G82" s="568" t="s">
        <v>1515</v>
      </c>
      <c r="H82" s="568" t="s">
        <v>1516</v>
      </c>
      <c r="I82" s="569">
        <v>39083</v>
      </c>
      <c r="J82" s="569">
        <v>40877</v>
      </c>
      <c r="K82" s="569" t="str">
        <f>VLOOKUP(B82,'[11]wskaźniki do zest.'!$A$1:$B$234,2,FALSE)</f>
        <v>Liczba doposażonych instytucji ochrony zdrowia - 1 Liczba przebudowanych instytucji ochrony zdrowia - 1 Liczba wybudowanych instytucji ochrony zdrowia - 1</v>
      </c>
      <c r="L82" s="570">
        <v>3597000</v>
      </c>
      <c r="M82" s="570">
        <v>3057450</v>
      </c>
      <c r="N82" s="570">
        <v>2598832.5</v>
      </c>
    </row>
    <row r="83" spans="1:14" ht="146.25" x14ac:dyDescent="0.25">
      <c r="A83" s="568">
        <v>80</v>
      </c>
      <c r="B83" s="568" t="s">
        <v>1517</v>
      </c>
      <c r="C83" s="568" t="s">
        <v>1518</v>
      </c>
      <c r="D83" s="568" t="s">
        <v>1167</v>
      </c>
      <c r="E83" s="568" t="s">
        <v>91</v>
      </c>
      <c r="F83" s="568" t="s">
        <v>1168</v>
      </c>
      <c r="G83" s="568" t="s">
        <v>1169</v>
      </c>
      <c r="H83" s="568" t="s">
        <v>1170</v>
      </c>
      <c r="I83" s="569">
        <v>39083</v>
      </c>
      <c r="J83" s="569">
        <v>40724</v>
      </c>
      <c r="K83" s="569" t="str">
        <f>VLOOKUP(B83,'[11]wskaźniki do zest.'!$A$1:$B$234,2,FALSE)</f>
        <v xml:space="preserve">Liczba doposażonych instytucji ochrony zdrowia - 1 Liczba przebudowanych instytucji ochrony zdrowia - 1 </v>
      </c>
      <c r="L83" s="570">
        <v>7493073.6600000001</v>
      </c>
      <c r="M83" s="570">
        <v>6811615.3200000003</v>
      </c>
      <c r="N83" s="570">
        <v>5789873.0199999996</v>
      </c>
    </row>
    <row r="84" spans="1:14" ht="112.5" x14ac:dyDescent="0.25">
      <c r="A84" s="568">
        <v>81</v>
      </c>
      <c r="B84" s="568" t="s">
        <v>1519</v>
      </c>
      <c r="C84" s="568" t="s">
        <v>1520</v>
      </c>
      <c r="D84" s="568" t="s">
        <v>1521</v>
      </c>
      <c r="E84" s="568" t="s">
        <v>1186</v>
      </c>
      <c r="F84" s="568" t="s">
        <v>1522</v>
      </c>
      <c r="G84" s="568" t="s">
        <v>1523</v>
      </c>
      <c r="H84" s="568" t="s">
        <v>1524</v>
      </c>
      <c r="I84" s="569">
        <v>39083</v>
      </c>
      <c r="J84" s="569">
        <v>42004</v>
      </c>
      <c r="K84" s="569" t="str">
        <f>VLOOKUP(B84,'[11]wskaźniki do zest.'!$A$1:$B$234,2,FALSE)</f>
        <v>Liczba doposażonych instytucji ochrony zdrowia - 1 Liczba przebudowanych instytucji ochrony zdrowia - 1 Liczba wybudowanych instytucji ochrony zdrowia - 1</v>
      </c>
      <c r="L84" s="570">
        <v>17980548.77</v>
      </c>
      <c r="M84" s="570">
        <v>15503056.390000001</v>
      </c>
      <c r="N84" s="570">
        <v>13177597.93</v>
      </c>
    </row>
    <row r="85" spans="1:14" ht="123.75" x14ac:dyDescent="0.25">
      <c r="A85" s="568">
        <v>82</v>
      </c>
      <c r="B85" s="568" t="s">
        <v>1525</v>
      </c>
      <c r="C85" s="568" t="s">
        <v>1526</v>
      </c>
      <c r="D85" s="568" t="s">
        <v>1527</v>
      </c>
      <c r="E85" s="568" t="s">
        <v>89</v>
      </c>
      <c r="F85" s="568" t="s">
        <v>1528</v>
      </c>
      <c r="G85" s="568" t="s">
        <v>1529</v>
      </c>
      <c r="H85" s="568" t="s">
        <v>1530</v>
      </c>
      <c r="I85" s="569">
        <v>39083</v>
      </c>
      <c r="J85" s="569">
        <v>41486</v>
      </c>
      <c r="K85" s="569" t="str">
        <f>VLOOKUP(B85,'[11]wskaźniki do zest.'!$A$1:$B$234,2,FALSE)</f>
        <v xml:space="preserve">Liczba doposażonych instytucji ochrony zdrowia - 1  </v>
      </c>
      <c r="L85" s="570">
        <v>1330683.96</v>
      </c>
      <c r="M85" s="570">
        <v>1313563.0900000001</v>
      </c>
      <c r="N85" s="570">
        <v>1116528.6200000001</v>
      </c>
    </row>
    <row r="86" spans="1:14" ht="101.25" x14ac:dyDescent="0.25">
      <c r="A86" s="568">
        <v>83</v>
      </c>
      <c r="B86" s="568" t="s">
        <v>1531</v>
      </c>
      <c r="C86" s="568" t="s">
        <v>1532</v>
      </c>
      <c r="D86" s="568" t="s">
        <v>1533</v>
      </c>
      <c r="E86" s="568" t="s">
        <v>1186</v>
      </c>
      <c r="F86" s="568" t="s">
        <v>1534</v>
      </c>
      <c r="G86" s="568" t="s">
        <v>1535</v>
      </c>
      <c r="H86" s="568" t="s">
        <v>1536</v>
      </c>
      <c r="I86" s="569">
        <v>39083</v>
      </c>
      <c r="J86" s="569">
        <v>40877</v>
      </c>
      <c r="K86" s="569" t="str">
        <f>VLOOKUP(B86,'[11]wskaźniki do zest.'!$A$1:$B$234,2,FALSE)</f>
        <v xml:space="preserve">Liczba doposażonych instytucji ochrony zdrowia - 1  </v>
      </c>
      <c r="L86" s="570">
        <v>3926620.44</v>
      </c>
      <c r="M86" s="570">
        <v>3926620.44</v>
      </c>
      <c r="N86" s="570">
        <v>3337627.37</v>
      </c>
    </row>
    <row r="87" spans="1:14" ht="112.5" x14ac:dyDescent="0.25">
      <c r="A87" s="568">
        <v>84</v>
      </c>
      <c r="B87" s="568" t="s">
        <v>1537</v>
      </c>
      <c r="C87" s="568" t="s">
        <v>1538</v>
      </c>
      <c r="D87" s="568" t="s">
        <v>1539</v>
      </c>
      <c r="E87" s="568" t="s">
        <v>84</v>
      </c>
      <c r="F87" s="568" t="s">
        <v>1540</v>
      </c>
      <c r="G87" s="568" t="s">
        <v>1541</v>
      </c>
      <c r="H87" s="568" t="s">
        <v>1542</v>
      </c>
      <c r="I87" s="569">
        <v>39083</v>
      </c>
      <c r="J87" s="569">
        <v>41578</v>
      </c>
      <c r="K87" s="569" t="str">
        <f>VLOOKUP(B87,'[11]wskaźniki do zest.'!$A$1:$B$234,2,FALSE)</f>
        <v xml:space="preserve">Liczba doposażonych instytucji ochrony zdrowia - 1  </v>
      </c>
      <c r="L87" s="570">
        <v>5491359.9000000004</v>
      </c>
      <c r="M87" s="570">
        <v>5486859.9000000004</v>
      </c>
      <c r="N87" s="570">
        <v>4663830.91</v>
      </c>
    </row>
    <row r="88" spans="1:14" ht="123.75" x14ac:dyDescent="0.25">
      <c r="A88" s="568">
        <v>85</v>
      </c>
      <c r="B88" s="568" t="s">
        <v>1543</v>
      </c>
      <c r="C88" s="568" t="s">
        <v>1544</v>
      </c>
      <c r="D88" s="568" t="s">
        <v>1258</v>
      </c>
      <c r="E88" s="568" t="s">
        <v>81</v>
      </c>
      <c r="F88" s="568" t="s">
        <v>1259</v>
      </c>
      <c r="G88" s="568" t="s">
        <v>1260</v>
      </c>
      <c r="H88" s="568" t="s">
        <v>1261</v>
      </c>
      <c r="I88" s="569">
        <v>39083</v>
      </c>
      <c r="J88" s="569">
        <v>40847</v>
      </c>
      <c r="K88" s="569" t="str">
        <f>VLOOKUP(B88,'[11]wskaźniki do zest.'!$A$1:$B$234,2,FALSE)</f>
        <v>Liczba doposażonych instytucji ochrony zdrowia - 1 Liczba przebudowanych instytucji ochrony zdrowia - 1 Liczba wybudowanych instytucji ochrony zdrowia - 1</v>
      </c>
      <c r="L88" s="570">
        <v>2977093.82</v>
      </c>
      <c r="M88" s="570">
        <v>2977093.82</v>
      </c>
      <c r="N88" s="570">
        <v>2530529.7400000002</v>
      </c>
    </row>
    <row r="89" spans="1:14" ht="123.75" x14ac:dyDescent="0.25">
      <c r="A89" s="568">
        <v>86</v>
      </c>
      <c r="B89" s="568" t="s">
        <v>1545</v>
      </c>
      <c r="C89" s="568" t="s">
        <v>1546</v>
      </c>
      <c r="D89" s="568" t="s">
        <v>1547</v>
      </c>
      <c r="E89" s="568" t="s">
        <v>81</v>
      </c>
      <c r="F89" s="568" t="s">
        <v>1548</v>
      </c>
      <c r="G89" s="568" t="s">
        <v>1549</v>
      </c>
      <c r="H89" s="568" t="s">
        <v>1550</v>
      </c>
      <c r="I89" s="569">
        <v>39083</v>
      </c>
      <c r="J89" s="569">
        <v>40877</v>
      </c>
      <c r="K89" s="569" t="str">
        <f>VLOOKUP(B89,'[11]wskaźniki do zest.'!$A$1:$B$234,2,FALSE)</f>
        <v>Liczba doposażonych instytucji ochrony zdrowia - 1 Liczba przebudowanych instytucji ochrony zdrowia - 1 Liczba wybudowanych instytucji ochrony zdrowia - 1</v>
      </c>
      <c r="L89" s="570">
        <v>6116833.9900000002</v>
      </c>
      <c r="M89" s="570">
        <v>6103624.0199999996</v>
      </c>
      <c r="N89" s="570">
        <v>5188080.41</v>
      </c>
    </row>
    <row r="90" spans="1:14" ht="123.75" x14ac:dyDescent="0.25">
      <c r="A90" s="568">
        <v>87</v>
      </c>
      <c r="B90" s="568" t="s">
        <v>1551</v>
      </c>
      <c r="C90" s="568" t="s">
        <v>1552</v>
      </c>
      <c r="D90" s="568" t="s">
        <v>1553</v>
      </c>
      <c r="E90" s="568" t="s">
        <v>90</v>
      </c>
      <c r="F90" s="568" t="s">
        <v>1205</v>
      </c>
      <c r="G90" s="568" t="s">
        <v>1206</v>
      </c>
      <c r="H90" s="568" t="s">
        <v>1207</v>
      </c>
      <c r="I90" s="569">
        <v>39083</v>
      </c>
      <c r="J90" s="569">
        <v>40328</v>
      </c>
      <c r="K90" s="569" t="str">
        <f>VLOOKUP(B90,'[11]wskaźniki do zest.'!$A$1:$B$234,2,FALSE)</f>
        <v>Liczba doposażonych instytucji ochrony zdrowia - 1 Liczba przebudowanych instytucji ochrony zdrowia - 1 Liczba wybudowanych instytucji ochrony zdrowia - 1</v>
      </c>
      <c r="L90" s="570">
        <v>7278792.5599999996</v>
      </c>
      <c r="M90" s="570">
        <v>6553510.8099999996</v>
      </c>
      <c r="N90" s="570">
        <v>5570484.1799999997</v>
      </c>
    </row>
    <row r="91" spans="1:14" ht="180" x14ac:dyDescent="0.25">
      <c r="A91" s="568">
        <v>88</v>
      </c>
      <c r="B91" s="568" t="s">
        <v>1554</v>
      </c>
      <c r="C91" s="568" t="s">
        <v>1555</v>
      </c>
      <c r="D91" s="568" t="s">
        <v>1556</v>
      </c>
      <c r="E91" s="568" t="s">
        <v>83</v>
      </c>
      <c r="F91" s="568" t="s">
        <v>1557</v>
      </c>
      <c r="G91" s="568" t="s">
        <v>1558</v>
      </c>
      <c r="H91" s="568" t="s">
        <v>1559</v>
      </c>
      <c r="I91" s="569">
        <v>39083</v>
      </c>
      <c r="J91" s="569">
        <v>40755</v>
      </c>
      <c r="K91" s="569" t="str">
        <f>VLOOKUP(B91,'[11]wskaźniki do zest.'!$A$1:$B$234,2,FALSE)</f>
        <v xml:space="preserve">Liczba doposażonych instytucji ochrony zdrowia - 1 Liczba przebudowanych instytucji ochrony zdrowia - 1 </v>
      </c>
      <c r="L91" s="570">
        <v>7037530</v>
      </c>
      <c r="M91" s="570">
        <v>5597480</v>
      </c>
      <c r="N91" s="570">
        <v>4757850</v>
      </c>
    </row>
    <row r="92" spans="1:14" ht="101.25" x14ac:dyDescent="0.25">
      <c r="A92" s="568">
        <v>89</v>
      </c>
      <c r="B92" s="568" t="s">
        <v>1560</v>
      </c>
      <c r="C92" s="568" t="s">
        <v>1561</v>
      </c>
      <c r="D92" s="568" t="s">
        <v>1562</v>
      </c>
      <c r="E92" s="568" t="s">
        <v>76</v>
      </c>
      <c r="F92" s="568" t="s">
        <v>1563</v>
      </c>
      <c r="G92" s="568" t="s">
        <v>1564</v>
      </c>
      <c r="H92" s="568" t="s">
        <v>1565</v>
      </c>
      <c r="I92" s="569">
        <v>39083</v>
      </c>
      <c r="J92" s="569">
        <v>40451</v>
      </c>
      <c r="K92" s="569" t="str">
        <f>VLOOKUP(B92,'[11]wskaźniki do zest.'!$A$1:$B$234,2,FALSE)</f>
        <v xml:space="preserve">Liczba doposażonych instytucji ochrony zdrowia - 1 Liczba przebudowanych instytucji ochrony zdrowia - 1 </v>
      </c>
      <c r="L92" s="570">
        <v>5461994.4900000002</v>
      </c>
      <c r="M92" s="570">
        <v>5326269</v>
      </c>
      <c r="N92" s="570">
        <v>4527328.6500000004</v>
      </c>
    </row>
    <row r="93" spans="1:14" ht="135" x14ac:dyDescent="0.25">
      <c r="A93" s="568">
        <v>90</v>
      </c>
      <c r="B93" s="568" t="s">
        <v>1566</v>
      </c>
      <c r="C93" s="568" t="s">
        <v>1567</v>
      </c>
      <c r="D93" s="568" t="s">
        <v>1568</v>
      </c>
      <c r="E93" s="568" t="s">
        <v>81</v>
      </c>
      <c r="F93" s="568" t="s">
        <v>1350</v>
      </c>
      <c r="G93" s="568" t="s">
        <v>1569</v>
      </c>
      <c r="H93" s="568" t="s">
        <v>1570</v>
      </c>
      <c r="I93" s="569">
        <v>39083</v>
      </c>
      <c r="J93" s="569">
        <v>40847</v>
      </c>
      <c r="K93" s="569" t="str">
        <f>VLOOKUP(B93,'[11]wskaźniki do zest.'!$A$1:$B$234,2,FALSE)</f>
        <v>Liczba doposażonych instytucji ochrony zdrowia - 1 Liczba przebudowanych instytucji ochrony zdrowia - 1 Liczba wybudowanych instytucji ochrony zdrowia - 1</v>
      </c>
      <c r="L93" s="570">
        <v>7558649.0899999999</v>
      </c>
      <c r="M93" s="570">
        <v>7244053.0899999999</v>
      </c>
      <c r="N93" s="570">
        <v>6157445.1200000001</v>
      </c>
    </row>
    <row r="94" spans="1:14" ht="168.75" x14ac:dyDescent="0.25">
      <c r="A94" s="568">
        <v>91</v>
      </c>
      <c r="B94" s="568" t="s">
        <v>1571</v>
      </c>
      <c r="C94" s="568" t="s">
        <v>1572</v>
      </c>
      <c r="D94" s="568" t="s">
        <v>1573</v>
      </c>
      <c r="E94" s="568" t="s">
        <v>90</v>
      </c>
      <c r="F94" s="568" t="s">
        <v>1574</v>
      </c>
      <c r="G94" s="568" t="s">
        <v>1575</v>
      </c>
      <c r="H94" s="568" t="s">
        <v>1576</v>
      </c>
      <c r="I94" s="569">
        <v>39083</v>
      </c>
      <c r="J94" s="569">
        <v>41243</v>
      </c>
      <c r="K94" s="569" t="str">
        <f>VLOOKUP(B94,'[11]wskaźniki do zest.'!$A$1:$B$234,2,FALSE)</f>
        <v xml:space="preserve">Liczba doposażonych instytucji ochrony zdrowia - 1 Liczba przebudowanych instytucji ochrony zdrowia - 1 </v>
      </c>
      <c r="L94" s="570">
        <v>4989818.8499999996</v>
      </c>
      <c r="M94" s="570">
        <v>4542577.41</v>
      </c>
      <c r="N94" s="570">
        <v>3861190.79</v>
      </c>
    </row>
    <row r="95" spans="1:14" ht="123.75" x14ac:dyDescent="0.25">
      <c r="A95" s="568">
        <v>92</v>
      </c>
      <c r="B95" s="568" t="s">
        <v>1577</v>
      </c>
      <c r="C95" s="568" t="s">
        <v>1578</v>
      </c>
      <c r="D95" s="568" t="s">
        <v>1579</v>
      </c>
      <c r="E95" s="568" t="s">
        <v>89</v>
      </c>
      <c r="F95" s="568" t="s">
        <v>1580</v>
      </c>
      <c r="G95" s="568" t="s">
        <v>1581</v>
      </c>
      <c r="H95" s="568" t="s">
        <v>1582</v>
      </c>
      <c r="I95" s="569">
        <v>39083</v>
      </c>
      <c r="J95" s="569">
        <v>40512</v>
      </c>
      <c r="K95" s="569" t="str">
        <f>VLOOKUP(B95,'[11]wskaźniki do zest.'!$A$1:$B$234,2,FALSE)</f>
        <v xml:space="preserve">Liczba doposażonych instytucji ochrony zdrowia - 1  </v>
      </c>
      <c r="L95" s="570">
        <v>2940883.88</v>
      </c>
      <c r="M95" s="570">
        <v>2940883.88</v>
      </c>
      <c r="N95" s="570">
        <v>2499751.2999999998</v>
      </c>
    </row>
    <row r="96" spans="1:14" ht="112.5" x14ac:dyDescent="0.25">
      <c r="A96" s="568">
        <v>93</v>
      </c>
      <c r="B96" s="568" t="s">
        <v>1583</v>
      </c>
      <c r="C96" s="568" t="s">
        <v>1584</v>
      </c>
      <c r="D96" s="568" t="s">
        <v>1585</v>
      </c>
      <c r="E96" s="568" t="s">
        <v>78</v>
      </c>
      <c r="F96" s="568" t="s">
        <v>1586</v>
      </c>
      <c r="G96" s="568" t="s">
        <v>1587</v>
      </c>
      <c r="H96" s="568" t="s">
        <v>1588</v>
      </c>
      <c r="I96" s="569">
        <v>39083</v>
      </c>
      <c r="J96" s="569">
        <v>40574</v>
      </c>
      <c r="K96" s="569" t="str">
        <f>VLOOKUP(B96,'[11]wskaźniki do zest.'!$A$1:$B$234,2,FALSE)</f>
        <v>Liczba doposażonych instytucji ochrony zdrowia - 1  Liczba wybudowanych instytucji ochrony zdrowia - 1</v>
      </c>
      <c r="L96" s="570">
        <v>1327198.03</v>
      </c>
      <c r="M96" s="570">
        <v>1327198.03</v>
      </c>
      <c r="N96" s="570">
        <v>1128118.32</v>
      </c>
    </row>
    <row r="97" spans="1:14" ht="112.5" x14ac:dyDescent="0.25">
      <c r="A97" s="568">
        <v>94</v>
      </c>
      <c r="B97" s="568" t="s">
        <v>1589</v>
      </c>
      <c r="C97" s="568" t="s">
        <v>1590</v>
      </c>
      <c r="D97" s="568" t="s">
        <v>1591</v>
      </c>
      <c r="E97" s="568" t="s">
        <v>77</v>
      </c>
      <c r="F97" s="568" t="s">
        <v>1323</v>
      </c>
      <c r="G97" s="568" t="s">
        <v>1592</v>
      </c>
      <c r="H97" s="568" t="s">
        <v>1593</v>
      </c>
      <c r="I97" s="569">
        <v>39083</v>
      </c>
      <c r="J97" s="569">
        <v>40724</v>
      </c>
      <c r="K97" s="569" t="str">
        <f>VLOOKUP(B97,'[11]wskaźniki do zest.'!$A$1:$B$234,2,FALSE)</f>
        <v xml:space="preserve">Liczba doposażonych instytucji ochrony zdrowia - 1  </v>
      </c>
      <c r="L97" s="570">
        <v>8142298.5</v>
      </c>
      <c r="M97" s="570">
        <v>8142298.5</v>
      </c>
      <c r="N97" s="570">
        <v>6920953.7199999997</v>
      </c>
    </row>
    <row r="98" spans="1:14" ht="123.75" x14ac:dyDescent="0.25">
      <c r="A98" s="568">
        <v>95</v>
      </c>
      <c r="B98" s="568" t="s">
        <v>1594</v>
      </c>
      <c r="C98" s="568" t="s">
        <v>1595</v>
      </c>
      <c r="D98" s="568" t="s">
        <v>1596</v>
      </c>
      <c r="E98" s="568" t="s">
        <v>78</v>
      </c>
      <c r="F98" s="568" t="s">
        <v>1597</v>
      </c>
      <c r="G98" s="568" t="s">
        <v>1598</v>
      </c>
      <c r="H98" s="568" t="s">
        <v>1599</v>
      </c>
      <c r="I98" s="569">
        <v>39083</v>
      </c>
      <c r="J98" s="569">
        <v>40451</v>
      </c>
      <c r="K98" s="569" t="str">
        <f>VLOOKUP(B98,'[11]wskaźniki do zest.'!$A$1:$B$234,2,FALSE)</f>
        <v xml:space="preserve">Liczba doposażonych instytucji ochrony zdrowia - 1 Liczba przebudowanych instytucji ochrony zdrowia - 1 </v>
      </c>
      <c r="L98" s="570">
        <v>1721239.86</v>
      </c>
      <c r="M98" s="570">
        <v>1721239.86</v>
      </c>
      <c r="N98" s="570">
        <v>1463050</v>
      </c>
    </row>
    <row r="99" spans="1:14" ht="90" x14ac:dyDescent="0.25">
      <c r="A99" s="568">
        <v>96</v>
      </c>
      <c r="B99" s="568" t="s">
        <v>1600</v>
      </c>
      <c r="C99" s="568" t="s">
        <v>1601</v>
      </c>
      <c r="D99" s="568" t="s">
        <v>1602</v>
      </c>
      <c r="E99" s="568" t="s">
        <v>76</v>
      </c>
      <c r="F99" s="568" t="s">
        <v>1229</v>
      </c>
      <c r="G99" s="568" t="s">
        <v>1603</v>
      </c>
      <c r="H99" s="568" t="s">
        <v>1604</v>
      </c>
      <c r="I99" s="569">
        <v>39083</v>
      </c>
      <c r="J99" s="569">
        <v>41547</v>
      </c>
      <c r="K99" s="569" t="str">
        <f>VLOOKUP(B99,'[11]wskaźniki do zest.'!$A$1:$B$234,2,FALSE)</f>
        <v xml:space="preserve">Liczba doposażonych instytucji ochrony zdrowia - 1  </v>
      </c>
      <c r="L99" s="570">
        <v>3258844.99</v>
      </c>
      <c r="M99" s="570">
        <v>2809440</v>
      </c>
      <c r="N99" s="570">
        <v>2388024</v>
      </c>
    </row>
    <row r="100" spans="1:14" ht="123.75" x14ac:dyDescent="0.25">
      <c r="A100" s="568">
        <v>97</v>
      </c>
      <c r="B100" s="568" t="s">
        <v>1605</v>
      </c>
      <c r="C100" s="568" t="s">
        <v>1606</v>
      </c>
      <c r="D100" s="568" t="s">
        <v>1607</v>
      </c>
      <c r="E100" s="568" t="s">
        <v>86</v>
      </c>
      <c r="F100" s="568" t="s">
        <v>1335</v>
      </c>
      <c r="G100" s="568" t="s">
        <v>1608</v>
      </c>
      <c r="H100" s="568" t="s">
        <v>1609</v>
      </c>
      <c r="I100" s="569">
        <v>39083</v>
      </c>
      <c r="J100" s="569">
        <v>41547</v>
      </c>
      <c r="K100" s="569" t="str">
        <f>VLOOKUP(B100,'[11]wskaźniki do zest.'!$A$1:$B$234,2,FALSE)</f>
        <v>Liczba doposażonych instytucji ochrony zdrowia - 1 Liczba przebudowanych instytucji ochrony zdrowia - 1 Liczba wybudowanych instytucji ochrony zdrowia - 1</v>
      </c>
      <c r="L100" s="570">
        <v>6667312.5999999996</v>
      </c>
      <c r="M100" s="570">
        <v>6500289.6100000003</v>
      </c>
      <c r="N100" s="570">
        <v>5525246.1600000001</v>
      </c>
    </row>
    <row r="101" spans="1:14" ht="101.25" x14ac:dyDescent="0.25">
      <c r="A101" s="568">
        <v>98</v>
      </c>
      <c r="B101" s="568" t="s">
        <v>1610</v>
      </c>
      <c r="C101" s="568" t="s">
        <v>1611</v>
      </c>
      <c r="D101" s="568" t="s">
        <v>1179</v>
      </c>
      <c r="E101" s="568" t="s">
        <v>79</v>
      </c>
      <c r="F101" s="568" t="s">
        <v>1180</v>
      </c>
      <c r="G101" s="568" t="s">
        <v>1181</v>
      </c>
      <c r="H101" s="568" t="s">
        <v>1182</v>
      </c>
      <c r="I101" s="569">
        <v>39083</v>
      </c>
      <c r="J101" s="569">
        <v>40633</v>
      </c>
      <c r="K101" s="569" t="str">
        <f>VLOOKUP(B101,'[11]wskaźniki do zest.'!$A$1:$B$234,2,FALSE)</f>
        <v xml:space="preserve">Liczba doposażonych instytucji ochrony zdrowia - 1  </v>
      </c>
      <c r="L101" s="570">
        <v>2410184.2400000002</v>
      </c>
      <c r="M101" s="570">
        <v>2391184.2400000002</v>
      </c>
      <c r="N101" s="570">
        <v>2032506.6</v>
      </c>
    </row>
    <row r="102" spans="1:14" ht="112.5" x14ac:dyDescent="0.25">
      <c r="A102" s="568">
        <v>99</v>
      </c>
      <c r="B102" s="568" t="s">
        <v>1612</v>
      </c>
      <c r="C102" s="568" t="s">
        <v>1613</v>
      </c>
      <c r="D102" s="568" t="s">
        <v>1614</v>
      </c>
      <c r="E102" s="568" t="s">
        <v>76</v>
      </c>
      <c r="F102" s="568" t="s">
        <v>1615</v>
      </c>
      <c r="G102" s="568" t="s">
        <v>1616</v>
      </c>
      <c r="H102" s="568" t="s">
        <v>1617</v>
      </c>
      <c r="I102" s="569">
        <v>39083</v>
      </c>
      <c r="J102" s="569">
        <v>41152</v>
      </c>
      <c r="K102" s="569" t="str">
        <f>VLOOKUP(B102,'[11]wskaźniki do zest.'!$A$1:$B$234,2,FALSE)</f>
        <v>Liczba doposażonych instytucji ochrony zdrowia - 1 Liczba przebudowanych instytucji ochrony zdrowia - 1 Liczba wybudowanych instytucji ochrony zdrowia - 1</v>
      </c>
      <c r="L102" s="570">
        <v>21724864.899999999</v>
      </c>
      <c r="M102" s="570">
        <v>8153322.6200000001</v>
      </c>
      <c r="N102" s="570">
        <v>6930324.2199999997</v>
      </c>
    </row>
    <row r="103" spans="1:14" ht="135" x14ac:dyDescent="0.25">
      <c r="A103" s="568">
        <v>100</v>
      </c>
      <c r="B103" s="568" t="s">
        <v>1618</v>
      </c>
      <c r="C103" s="568" t="s">
        <v>1619</v>
      </c>
      <c r="D103" s="568" t="s">
        <v>1620</v>
      </c>
      <c r="E103" s="568" t="s">
        <v>77</v>
      </c>
      <c r="F103" s="568" t="s">
        <v>1621</v>
      </c>
      <c r="G103" s="568" t="s">
        <v>1622</v>
      </c>
      <c r="H103" s="568" t="s">
        <v>1623</v>
      </c>
      <c r="I103" s="569">
        <v>39083</v>
      </c>
      <c r="J103" s="569">
        <v>40512</v>
      </c>
      <c r="K103" s="569" t="str">
        <f>VLOOKUP(B103,'[11]wskaźniki do zest.'!$A$1:$B$234,2,FALSE)</f>
        <v xml:space="preserve">Liczba doposażonych instytucji ochrony zdrowia - 1  </v>
      </c>
      <c r="L103" s="570">
        <v>5486619.9900000002</v>
      </c>
      <c r="M103" s="570">
        <v>5486619.9900000002</v>
      </c>
      <c r="N103" s="570">
        <v>4663626.99</v>
      </c>
    </row>
    <row r="104" spans="1:14" ht="112.5" x14ac:dyDescent="0.25">
      <c r="A104" s="568">
        <v>101</v>
      </c>
      <c r="B104" s="568" t="s">
        <v>1624</v>
      </c>
      <c r="C104" s="568" t="s">
        <v>1625</v>
      </c>
      <c r="D104" s="568" t="s">
        <v>1626</v>
      </c>
      <c r="E104" s="568" t="s">
        <v>90</v>
      </c>
      <c r="F104" s="568" t="s">
        <v>1627</v>
      </c>
      <c r="G104" s="568" t="s">
        <v>1628</v>
      </c>
      <c r="H104" s="568" t="s">
        <v>1629</v>
      </c>
      <c r="I104" s="569">
        <v>39083</v>
      </c>
      <c r="J104" s="569">
        <v>40574</v>
      </c>
      <c r="K104" s="569" t="str">
        <f>VLOOKUP(B104,'[11]wskaźniki do zest.'!$A$1:$B$234,2,FALSE)</f>
        <v>Liczba doposażonych instytucji ochrony zdrowia - 1 Liczba przebudowanych instytucji ochrony zdrowia - 1 Liczba wybudowanych instytucji ochrony zdrowia - 1</v>
      </c>
      <c r="L104" s="570">
        <v>3932715.17</v>
      </c>
      <c r="M104" s="570">
        <v>3838000.47</v>
      </c>
      <c r="N104" s="570">
        <v>3262300.39</v>
      </c>
    </row>
    <row r="105" spans="1:14" ht="135" x14ac:dyDescent="0.25">
      <c r="A105" s="568">
        <v>102</v>
      </c>
      <c r="B105" s="568" t="s">
        <v>1630</v>
      </c>
      <c r="C105" s="568" t="s">
        <v>1631</v>
      </c>
      <c r="D105" s="568" t="s">
        <v>1632</v>
      </c>
      <c r="E105" s="568" t="s">
        <v>79</v>
      </c>
      <c r="F105" s="568" t="s">
        <v>1633</v>
      </c>
      <c r="G105" s="568" t="s">
        <v>1634</v>
      </c>
      <c r="H105" s="568" t="s">
        <v>1635</v>
      </c>
      <c r="I105" s="569">
        <v>39083</v>
      </c>
      <c r="J105" s="569">
        <v>40724</v>
      </c>
      <c r="K105" s="569" t="str">
        <f>VLOOKUP(B105,'[11]wskaźniki do zest.'!$A$1:$B$234,2,FALSE)</f>
        <v xml:space="preserve">Liczba doposażonych instytucji ochrony zdrowia - 1  </v>
      </c>
      <c r="L105" s="570">
        <v>612395.64</v>
      </c>
      <c r="M105" s="570">
        <v>612395.64</v>
      </c>
      <c r="N105" s="570">
        <v>520536.29</v>
      </c>
    </row>
    <row r="106" spans="1:14" ht="112.5" x14ac:dyDescent="0.25">
      <c r="A106" s="568">
        <v>103</v>
      </c>
      <c r="B106" s="568" t="s">
        <v>1636</v>
      </c>
      <c r="C106" s="568" t="s">
        <v>1637</v>
      </c>
      <c r="D106" s="568" t="s">
        <v>1638</v>
      </c>
      <c r="E106" s="568" t="s">
        <v>78</v>
      </c>
      <c r="F106" s="568" t="s">
        <v>1639</v>
      </c>
      <c r="G106" s="568" t="s">
        <v>1640</v>
      </c>
      <c r="H106" s="568" t="s">
        <v>1641</v>
      </c>
      <c r="I106" s="569">
        <v>39083</v>
      </c>
      <c r="J106" s="569">
        <v>40451</v>
      </c>
      <c r="K106" s="569" t="str">
        <f>VLOOKUP(B106,'[11]wskaźniki do zest.'!$A$1:$B$234,2,FALSE)</f>
        <v xml:space="preserve">Liczba doposażonych instytucji ochrony zdrowia - 1  </v>
      </c>
      <c r="L106" s="570">
        <v>1418070</v>
      </c>
      <c r="M106" s="570">
        <v>1418070</v>
      </c>
      <c r="N106" s="570">
        <v>1205359.5</v>
      </c>
    </row>
    <row r="107" spans="1:14" ht="123.75" x14ac:dyDescent="0.25">
      <c r="A107" s="568">
        <v>104</v>
      </c>
      <c r="B107" s="568" t="s">
        <v>1642</v>
      </c>
      <c r="C107" s="568" t="s">
        <v>1643</v>
      </c>
      <c r="D107" s="568" t="s">
        <v>1644</v>
      </c>
      <c r="E107" s="568" t="s">
        <v>82</v>
      </c>
      <c r="F107" s="568" t="s">
        <v>1645</v>
      </c>
      <c r="G107" s="568" t="s">
        <v>1646</v>
      </c>
      <c r="H107" s="568" t="s">
        <v>1647</v>
      </c>
      <c r="I107" s="569">
        <v>39083</v>
      </c>
      <c r="J107" s="569">
        <v>40908</v>
      </c>
      <c r="K107" s="569" t="str">
        <f>VLOOKUP(B107,'[11]wskaźniki do zest.'!$A$1:$B$234,2,FALSE)</f>
        <v>Liczba doposażonych instytucji ochrony zdrowia - 1 Liczba przebudowanych instytucji ochrony zdrowia - 1 Liczba wybudowanych instytucji ochrony zdrowia - 1</v>
      </c>
      <c r="L107" s="570">
        <v>2219188.4500000002</v>
      </c>
      <c r="M107" s="570">
        <v>2175508.09</v>
      </c>
      <c r="N107" s="570">
        <v>1849181.87</v>
      </c>
    </row>
    <row r="108" spans="1:14" ht="90" x14ac:dyDescent="0.25">
      <c r="A108" s="568">
        <v>105</v>
      </c>
      <c r="B108" s="568" t="s">
        <v>1648</v>
      </c>
      <c r="C108" s="568" t="s">
        <v>1649</v>
      </c>
      <c r="D108" s="568" t="s">
        <v>1650</v>
      </c>
      <c r="E108" s="568" t="s">
        <v>77</v>
      </c>
      <c r="F108" s="568" t="s">
        <v>1621</v>
      </c>
      <c r="G108" s="568" t="s">
        <v>1622</v>
      </c>
      <c r="H108" s="568" t="s">
        <v>1623</v>
      </c>
      <c r="I108" s="569">
        <v>39083</v>
      </c>
      <c r="J108" s="569">
        <v>40482</v>
      </c>
      <c r="K108" s="569" t="str">
        <f>VLOOKUP(B108,'[11]wskaźniki do zest.'!$A$1:$B$234,2,FALSE)</f>
        <v xml:space="preserve">  Liczba wybudowanych instytucji ochrony zdrowia - 1</v>
      </c>
      <c r="L108" s="570">
        <v>4656068.51</v>
      </c>
      <c r="M108" s="570">
        <v>4656068.51</v>
      </c>
      <c r="N108" s="570">
        <v>3957658.23</v>
      </c>
    </row>
    <row r="109" spans="1:14" ht="123.75" x14ac:dyDescent="0.25">
      <c r="A109" s="568">
        <v>106</v>
      </c>
      <c r="B109" s="568" t="s">
        <v>1651</v>
      </c>
      <c r="C109" s="568" t="s">
        <v>1652</v>
      </c>
      <c r="D109" s="568" t="s">
        <v>1653</v>
      </c>
      <c r="E109" s="568" t="s">
        <v>81</v>
      </c>
      <c r="F109" s="568" t="s">
        <v>1271</v>
      </c>
      <c r="G109" s="568" t="s">
        <v>1272</v>
      </c>
      <c r="H109" s="568" t="s">
        <v>1273</v>
      </c>
      <c r="I109" s="569">
        <v>39083</v>
      </c>
      <c r="J109" s="569">
        <v>40512</v>
      </c>
      <c r="K109" s="569" t="str">
        <f>VLOOKUP(B109,'[11]wskaźniki do zest.'!$A$1:$B$234,2,FALSE)</f>
        <v xml:space="preserve">Liczba doposażonych instytucji ochrony zdrowia - 1  </v>
      </c>
      <c r="L109" s="570">
        <v>997650</v>
      </c>
      <c r="M109" s="570">
        <v>997650</v>
      </c>
      <c r="N109" s="570">
        <v>848002.5</v>
      </c>
    </row>
    <row r="110" spans="1:14" ht="90" x14ac:dyDescent="0.25">
      <c r="A110" s="568">
        <v>107</v>
      </c>
      <c r="B110" s="568" t="s">
        <v>1654</v>
      </c>
      <c r="C110" s="568" t="s">
        <v>1655</v>
      </c>
      <c r="D110" s="568" t="s">
        <v>1656</v>
      </c>
      <c r="E110" s="568" t="s">
        <v>91</v>
      </c>
      <c r="F110" s="568" t="s">
        <v>1657</v>
      </c>
      <c r="G110" s="568" t="s">
        <v>1658</v>
      </c>
      <c r="H110" s="568" t="s">
        <v>1659</v>
      </c>
      <c r="I110" s="569">
        <v>39083</v>
      </c>
      <c r="J110" s="569">
        <v>40877</v>
      </c>
      <c r="K110" s="569" t="str">
        <f>VLOOKUP(B110,'[11]wskaźniki do zest.'!$A$1:$B$234,2,FALSE)</f>
        <v xml:space="preserve">Liczba doposażonych instytucji ochrony zdrowia - 1 Liczba przebudowanych instytucji ochrony zdrowia - 1 </v>
      </c>
      <c r="L110" s="570">
        <v>21967984</v>
      </c>
      <c r="M110" s="570">
        <v>18006544.300000001</v>
      </c>
      <c r="N110" s="570">
        <v>15305562.65</v>
      </c>
    </row>
    <row r="111" spans="1:14" ht="101.25" x14ac:dyDescent="0.25">
      <c r="A111" s="568">
        <v>108</v>
      </c>
      <c r="B111" s="568" t="s">
        <v>1660</v>
      </c>
      <c r="C111" s="568" t="s">
        <v>1661</v>
      </c>
      <c r="D111" s="568" t="s">
        <v>1662</v>
      </c>
      <c r="E111" s="568" t="s">
        <v>86</v>
      </c>
      <c r="F111" s="568" t="s">
        <v>1335</v>
      </c>
      <c r="G111" s="568" t="s">
        <v>1663</v>
      </c>
      <c r="H111" s="568" t="s">
        <v>1664</v>
      </c>
      <c r="I111" s="569">
        <v>39083</v>
      </c>
      <c r="J111" s="569">
        <v>40983</v>
      </c>
      <c r="K111" s="569" t="str">
        <f>VLOOKUP(B111,'[11]wskaźniki do zest.'!$A$1:$B$234,2,FALSE)</f>
        <v xml:space="preserve">Liczba doposażonych instytucji ochrony zdrowia - 1  </v>
      </c>
      <c r="L111" s="570">
        <v>4376400</v>
      </c>
      <c r="M111" s="570">
        <v>4376400</v>
      </c>
      <c r="N111" s="570">
        <v>3719940</v>
      </c>
    </row>
    <row r="112" spans="1:14" ht="135" x14ac:dyDescent="0.25">
      <c r="A112" s="568">
        <v>109</v>
      </c>
      <c r="B112" s="568" t="s">
        <v>1665</v>
      </c>
      <c r="C112" s="568" t="s">
        <v>1666</v>
      </c>
      <c r="D112" s="568" t="s">
        <v>1667</v>
      </c>
      <c r="E112" s="568" t="s">
        <v>90</v>
      </c>
      <c r="F112" s="568" t="s">
        <v>1668</v>
      </c>
      <c r="G112" s="568" t="s">
        <v>1669</v>
      </c>
      <c r="H112" s="568" t="s">
        <v>1670</v>
      </c>
      <c r="I112" s="569">
        <v>39083</v>
      </c>
      <c r="J112" s="569">
        <v>40633</v>
      </c>
      <c r="K112" s="569" t="str">
        <f>VLOOKUP(B112,'[11]wskaźniki do zest.'!$A$1:$B$234,2,FALSE)</f>
        <v>Liczba doposażonych instytucji ochrony zdrowia - 1  Liczba wybudowanych instytucji ochrony zdrowia - 1</v>
      </c>
      <c r="L112" s="570">
        <v>1689876</v>
      </c>
      <c r="M112" s="570">
        <v>1689876</v>
      </c>
      <c r="N112" s="570">
        <v>1436394.6</v>
      </c>
    </row>
    <row r="113" spans="1:14" ht="135" x14ac:dyDescent="0.25">
      <c r="A113" s="568">
        <v>110</v>
      </c>
      <c r="B113" s="568" t="s">
        <v>1671</v>
      </c>
      <c r="C113" s="568" t="s">
        <v>1672</v>
      </c>
      <c r="D113" s="568" t="s">
        <v>1673</v>
      </c>
      <c r="E113" s="568" t="s">
        <v>78</v>
      </c>
      <c r="F113" s="568" t="s">
        <v>1306</v>
      </c>
      <c r="G113" s="568" t="s">
        <v>1674</v>
      </c>
      <c r="H113" s="568" t="s">
        <v>1675</v>
      </c>
      <c r="I113" s="569">
        <v>39083</v>
      </c>
      <c r="J113" s="569">
        <v>41364</v>
      </c>
      <c r="K113" s="569" t="str">
        <f>VLOOKUP(B113,'[11]wskaźniki do zest.'!$A$1:$B$234,2,FALSE)</f>
        <v xml:space="preserve">Liczba doposażonych instytucji ochrony zdrowia - 1 Liczba przebudowanych instytucji ochrony zdrowia - 1 </v>
      </c>
      <c r="L113" s="570">
        <v>1655841.23</v>
      </c>
      <c r="M113" s="570">
        <v>1655841.23</v>
      </c>
      <c r="N113" s="570">
        <v>1407465.04</v>
      </c>
    </row>
    <row r="114" spans="1:14" ht="123.75" x14ac:dyDescent="0.25">
      <c r="A114" s="568">
        <v>111</v>
      </c>
      <c r="B114" s="568" t="s">
        <v>1676</v>
      </c>
      <c r="C114" s="568" t="s">
        <v>1677</v>
      </c>
      <c r="D114" s="568" t="s">
        <v>1678</v>
      </c>
      <c r="E114" s="568" t="s">
        <v>86</v>
      </c>
      <c r="F114" s="568" t="s">
        <v>1679</v>
      </c>
      <c r="G114" s="568" t="s">
        <v>1680</v>
      </c>
      <c r="H114" s="568" t="s">
        <v>1681</v>
      </c>
      <c r="I114" s="569">
        <v>39083</v>
      </c>
      <c r="J114" s="569">
        <v>41090</v>
      </c>
      <c r="K114" s="569" t="str">
        <f>VLOOKUP(B114,'[11]wskaźniki do zest.'!$A$1:$B$234,2,FALSE)</f>
        <v xml:space="preserve">Liczba doposażonych instytucji ochrony zdrowia - 1 Liczba przebudowanych instytucji ochrony zdrowia - 1 </v>
      </c>
      <c r="L114" s="570">
        <v>4956786.82</v>
      </c>
      <c r="M114" s="570">
        <v>3820812.73</v>
      </c>
      <c r="N114" s="570">
        <v>3247690.82</v>
      </c>
    </row>
    <row r="115" spans="1:14" ht="101.25" x14ac:dyDescent="0.25">
      <c r="A115" s="568">
        <v>112</v>
      </c>
      <c r="B115" s="568" t="s">
        <v>1682</v>
      </c>
      <c r="C115" s="568" t="s">
        <v>1683</v>
      </c>
      <c r="D115" s="568" t="s">
        <v>1684</v>
      </c>
      <c r="E115" s="568" t="s">
        <v>82</v>
      </c>
      <c r="F115" s="568" t="s">
        <v>1685</v>
      </c>
      <c r="G115" s="568" t="s">
        <v>1686</v>
      </c>
      <c r="H115" s="568" t="s">
        <v>1687</v>
      </c>
      <c r="I115" s="569">
        <v>39083</v>
      </c>
      <c r="J115" s="569">
        <v>41180</v>
      </c>
      <c r="K115" s="569" t="str">
        <f>VLOOKUP(B115,'[11]wskaźniki do zest.'!$A$1:$B$234,2,FALSE)</f>
        <v xml:space="preserve">Liczba doposażonych instytucji ochrony zdrowia - 1 Liczba przebudowanych instytucji ochrony zdrowia - 1 </v>
      </c>
      <c r="L115" s="570">
        <v>8714736.2699999996</v>
      </c>
      <c r="M115" s="570">
        <v>7221728.8200000003</v>
      </c>
      <c r="N115" s="570">
        <v>6138469.4900000002</v>
      </c>
    </row>
    <row r="116" spans="1:14" ht="135" x14ac:dyDescent="0.25">
      <c r="A116" s="568">
        <v>113</v>
      </c>
      <c r="B116" s="568" t="s">
        <v>1688</v>
      </c>
      <c r="C116" s="568" t="s">
        <v>1689</v>
      </c>
      <c r="D116" s="568" t="s">
        <v>1690</v>
      </c>
      <c r="E116" s="568" t="s">
        <v>78</v>
      </c>
      <c r="F116" s="568" t="s">
        <v>1691</v>
      </c>
      <c r="G116" s="568" t="s">
        <v>1692</v>
      </c>
      <c r="H116" s="568" t="s">
        <v>1693</v>
      </c>
      <c r="I116" s="569">
        <v>39083</v>
      </c>
      <c r="J116" s="569">
        <v>41152</v>
      </c>
      <c r="K116" s="569" t="str">
        <f>VLOOKUP(B116,'[11]wskaźniki do zest.'!$A$1:$B$234,2,FALSE)</f>
        <v>Liczba doposażonych instytucji ochrony zdrowia - 1 Liczba przebudowanych instytucji ochrony zdrowia - 1 Liczba wybudowanych instytucji ochrony zdrowia - 1</v>
      </c>
      <c r="L116" s="570">
        <v>10314931</v>
      </c>
      <c r="M116" s="570">
        <v>10314931</v>
      </c>
      <c r="N116" s="570">
        <v>8767691.3499999996</v>
      </c>
    </row>
    <row r="117" spans="1:14" ht="135" x14ac:dyDescent="0.25">
      <c r="A117" s="568">
        <v>114</v>
      </c>
      <c r="B117" s="568" t="s">
        <v>1694</v>
      </c>
      <c r="C117" s="568" t="s">
        <v>1695</v>
      </c>
      <c r="D117" s="568" t="s">
        <v>1696</v>
      </c>
      <c r="E117" s="568" t="s">
        <v>90</v>
      </c>
      <c r="F117" s="568" t="s">
        <v>1697</v>
      </c>
      <c r="G117" s="568" t="s">
        <v>1698</v>
      </c>
      <c r="H117" s="568" t="s">
        <v>1699</v>
      </c>
      <c r="I117" s="569">
        <v>39083</v>
      </c>
      <c r="J117" s="569">
        <v>41152</v>
      </c>
      <c r="K117" s="569" t="str">
        <f>VLOOKUP(B117,'[11]wskaźniki do zest.'!$A$1:$B$234,2,FALSE)</f>
        <v xml:space="preserve"> Liczba przebudowanych instytucji ochrony zdrowia - 1 </v>
      </c>
      <c r="L117" s="570">
        <v>2373401.8199999998</v>
      </c>
      <c r="M117" s="570">
        <v>1999748</v>
      </c>
      <c r="N117" s="570">
        <v>1191233</v>
      </c>
    </row>
    <row r="118" spans="1:14" ht="90" x14ac:dyDescent="0.25">
      <c r="A118" s="568">
        <v>115</v>
      </c>
      <c r="B118" s="568" t="s">
        <v>1700</v>
      </c>
      <c r="C118" s="568" t="s">
        <v>1701</v>
      </c>
      <c r="D118" s="568" t="s">
        <v>1144</v>
      </c>
      <c r="E118" s="568" t="s">
        <v>82</v>
      </c>
      <c r="F118" s="568" t="s">
        <v>1145</v>
      </c>
      <c r="G118" s="568" t="s">
        <v>1146</v>
      </c>
      <c r="H118" s="568" t="s">
        <v>1147</v>
      </c>
      <c r="I118" s="569">
        <v>39083</v>
      </c>
      <c r="J118" s="569">
        <v>41973</v>
      </c>
      <c r="K118" s="569" t="str">
        <f>VLOOKUP(B118,'[11]wskaźniki do zest.'!$A$1:$B$234,2,FALSE)</f>
        <v xml:space="preserve">Liczba doposażonych instytucji ochrony zdrowia - 1 Liczba przebudowanych instytucji ochrony zdrowia - 1 </v>
      </c>
      <c r="L118" s="570">
        <v>8779885.2400000002</v>
      </c>
      <c r="M118" s="570">
        <v>8406793.9700000007</v>
      </c>
      <c r="N118" s="570">
        <v>7145774.7300000004</v>
      </c>
    </row>
    <row r="119" spans="1:14" ht="112.5" x14ac:dyDescent="0.25">
      <c r="A119" s="568">
        <v>116</v>
      </c>
      <c r="B119" s="568" t="s">
        <v>1702</v>
      </c>
      <c r="C119" s="568" t="s">
        <v>1703</v>
      </c>
      <c r="D119" s="568" t="s">
        <v>1704</v>
      </c>
      <c r="E119" s="568" t="s">
        <v>89</v>
      </c>
      <c r="F119" s="568" t="s">
        <v>1103</v>
      </c>
      <c r="G119" s="568" t="s">
        <v>1104</v>
      </c>
      <c r="H119" s="568" t="s">
        <v>1105</v>
      </c>
      <c r="I119" s="569">
        <v>39083</v>
      </c>
      <c r="J119" s="569">
        <v>40482</v>
      </c>
      <c r="K119" s="569" t="str">
        <f>VLOOKUP(B119,'[11]wskaźniki do zest.'!$A$1:$B$234,2,FALSE)</f>
        <v xml:space="preserve">Liczba doposażonych instytucji ochrony zdrowia - 1  </v>
      </c>
      <c r="L119" s="570">
        <v>2751450</v>
      </c>
      <c r="M119" s="570">
        <v>2751450</v>
      </c>
      <c r="N119" s="570">
        <v>2338732.5</v>
      </c>
    </row>
    <row r="120" spans="1:14" ht="112.5" x14ac:dyDescent="0.25">
      <c r="A120" s="568">
        <v>117</v>
      </c>
      <c r="B120" s="568" t="s">
        <v>1705</v>
      </c>
      <c r="C120" s="568" t="s">
        <v>1706</v>
      </c>
      <c r="D120" s="568" t="s">
        <v>1126</v>
      </c>
      <c r="E120" s="568" t="s">
        <v>84</v>
      </c>
      <c r="F120" s="568" t="s">
        <v>1127</v>
      </c>
      <c r="G120" s="568" t="s">
        <v>1128</v>
      </c>
      <c r="H120" s="568" t="s">
        <v>1129</v>
      </c>
      <c r="I120" s="569">
        <v>39083</v>
      </c>
      <c r="J120" s="569">
        <v>41274</v>
      </c>
      <c r="K120" s="569" t="str">
        <f>VLOOKUP(B120,'[11]wskaźniki do zest.'!$A$1:$B$234,2,FALSE)</f>
        <v>Liczba doposażonych instytucji ochrony zdrowia - 1 Liczba przebudowanych instytucji ochrony zdrowia - 1 Liczba wybudowanych instytucji ochrony zdrowia - 1</v>
      </c>
      <c r="L120" s="570">
        <v>42072206.399999999</v>
      </c>
      <c r="M120" s="570">
        <v>31290754.57</v>
      </c>
      <c r="N120" s="570">
        <v>26597141.32</v>
      </c>
    </row>
    <row r="121" spans="1:14" ht="78.75" x14ac:dyDescent="0.25">
      <c r="A121" s="568">
        <v>118</v>
      </c>
      <c r="B121" s="568" t="s">
        <v>1707</v>
      </c>
      <c r="C121" s="568" t="s">
        <v>1708</v>
      </c>
      <c r="D121" s="568" t="s">
        <v>1709</v>
      </c>
      <c r="E121" s="568" t="s">
        <v>81</v>
      </c>
      <c r="F121" s="568" t="s">
        <v>1710</v>
      </c>
      <c r="G121" s="568" t="s">
        <v>1711</v>
      </c>
      <c r="H121" s="568" t="s">
        <v>1712</v>
      </c>
      <c r="I121" s="569">
        <v>39083</v>
      </c>
      <c r="J121" s="569">
        <v>40694</v>
      </c>
      <c r="K121" s="569" t="str">
        <f>VLOOKUP(B121,'[11]wskaźniki do zest.'!$A$1:$B$234,2,FALSE)</f>
        <v xml:space="preserve">Liczba doposażonych instytucji ochrony zdrowia - 1  </v>
      </c>
      <c r="L121" s="570">
        <v>4566619.6100000003</v>
      </c>
      <c r="M121" s="570">
        <v>2080280.19</v>
      </c>
      <c r="N121" s="570">
        <v>1768238.16</v>
      </c>
    </row>
    <row r="122" spans="1:14" ht="123.75" x14ac:dyDescent="0.25">
      <c r="A122" s="568">
        <v>119</v>
      </c>
      <c r="B122" s="568" t="s">
        <v>1713</v>
      </c>
      <c r="C122" s="568" t="s">
        <v>1714</v>
      </c>
      <c r="D122" s="568" t="s">
        <v>1715</v>
      </c>
      <c r="E122" s="568" t="s">
        <v>85</v>
      </c>
      <c r="F122" s="568" t="s">
        <v>1716</v>
      </c>
      <c r="G122" s="568" t="s">
        <v>1717</v>
      </c>
      <c r="H122" s="568" t="s">
        <v>1718</v>
      </c>
      <c r="I122" s="569">
        <v>39083</v>
      </c>
      <c r="J122" s="569">
        <v>40421</v>
      </c>
      <c r="K122" s="569" t="str">
        <f>VLOOKUP(B122,'[11]wskaźniki do zest.'!$A$1:$B$234,2,FALSE)</f>
        <v xml:space="preserve">Liczba doposażonych instytucji ochrony zdrowia - 1  </v>
      </c>
      <c r="L122" s="570">
        <v>954580.71</v>
      </c>
      <c r="M122" s="570">
        <v>954580.71</v>
      </c>
      <c r="N122" s="570">
        <v>811393.6</v>
      </c>
    </row>
    <row r="123" spans="1:14" ht="146.25" x14ac:dyDescent="0.25">
      <c r="A123" s="568">
        <v>120</v>
      </c>
      <c r="B123" s="568" t="s">
        <v>1719</v>
      </c>
      <c r="C123" s="568" t="s">
        <v>1720</v>
      </c>
      <c r="D123" s="568" t="s">
        <v>1721</v>
      </c>
      <c r="E123" s="568" t="s">
        <v>86</v>
      </c>
      <c r="F123" s="568" t="s">
        <v>1722</v>
      </c>
      <c r="G123" s="568" t="s">
        <v>1723</v>
      </c>
      <c r="H123" s="568" t="s">
        <v>1724</v>
      </c>
      <c r="I123" s="569">
        <v>39083</v>
      </c>
      <c r="J123" s="569">
        <v>40816</v>
      </c>
      <c r="K123" s="569" t="str">
        <f>VLOOKUP(B123,'[11]wskaźniki do zest.'!$A$1:$B$234,2,FALSE)</f>
        <v>Liczba doposażonych instytucji ochrony zdrowia - 1 Liczba przebudowanych instytucji ochrony zdrowia - 1 Liczba wybudowanych instytucji ochrony zdrowia - 1</v>
      </c>
      <c r="L123" s="570">
        <v>2606000</v>
      </c>
      <c r="M123" s="570">
        <v>2606000</v>
      </c>
      <c r="N123" s="570">
        <v>2215100</v>
      </c>
    </row>
    <row r="124" spans="1:14" ht="123.75" x14ac:dyDescent="0.25">
      <c r="A124" s="568">
        <v>121</v>
      </c>
      <c r="B124" s="568" t="s">
        <v>1725</v>
      </c>
      <c r="C124" s="568" t="s">
        <v>1726</v>
      </c>
      <c r="D124" s="568" t="s">
        <v>1276</v>
      </c>
      <c r="E124" s="568" t="s">
        <v>77</v>
      </c>
      <c r="F124" s="568" t="s">
        <v>1277</v>
      </c>
      <c r="G124" s="568" t="s">
        <v>1278</v>
      </c>
      <c r="H124" s="568" t="s">
        <v>1279</v>
      </c>
      <c r="I124" s="569">
        <v>40179</v>
      </c>
      <c r="J124" s="569">
        <v>40633</v>
      </c>
      <c r="K124" s="569" t="str">
        <f>VLOOKUP(B124,'[11]wskaźniki do zest.'!$A$1:$B$234,2,FALSE)</f>
        <v xml:space="preserve">Liczba doposażonych instytucji ochrony zdrowia - 1 Liczba przebudowanych instytucji ochrony zdrowia - 1 </v>
      </c>
      <c r="L124" s="570">
        <v>4388909.47</v>
      </c>
      <c r="M124" s="570">
        <v>4388909.47</v>
      </c>
      <c r="N124" s="570">
        <v>3730573.04</v>
      </c>
    </row>
    <row r="125" spans="1:14" ht="135" x14ac:dyDescent="0.25">
      <c r="A125" s="568">
        <v>122</v>
      </c>
      <c r="B125" s="568" t="s">
        <v>1727</v>
      </c>
      <c r="C125" s="568" t="s">
        <v>1728</v>
      </c>
      <c r="D125" s="568" t="s">
        <v>1729</v>
      </c>
      <c r="E125" s="568" t="s">
        <v>81</v>
      </c>
      <c r="F125" s="568" t="s">
        <v>1730</v>
      </c>
      <c r="G125" s="568" t="s">
        <v>1731</v>
      </c>
      <c r="H125" s="568" t="s">
        <v>1732</v>
      </c>
      <c r="I125" s="569">
        <v>39083</v>
      </c>
      <c r="J125" s="569">
        <v>41182</v>
      </c>
      <c r="K125" s="569" t="str">
        <f>VLOOKUP(B125,'[11]wskaźniki do zest.'!$A$1:$B$234,2,FALSE)</f>
        <v>Liczba doposażonych instytucji ochrony zdrowia - 1  Liczba wybudowanych instytucji ochrony zdrowia - 1</v>
      </c>
      <c r="L125" s="570">
        <v>1894546.63</v>
      </c>
      <c r="M125" s="570">
        <v>1883566.63</v>
      </c>
      <c r="N125" s="570">
        <v>1601031.62</v>
      </c>
    </row>
    <row r="126" spans="1:14" ht="123.75" x14ac:dyDescent="0.25">
      <c r="A126" s="568">
        <v>123</v>
      </c>
      <c r="B126" s="568" t="s">
        <v>1733</v>
      </c>
      <c r="C126" s="568" t="s">
        <v>1734</v>
      </c>
      <c r="D126" s="568" t="s">
        <v>1735</v>
      </c>
      <c r="E126" s="568" t="s">
        <v>78</v>
      </c>
      <c r="F126" s="568" t="s">
        <v>1736</v>
      </c>
      <c r="G126" s="568" t="s">
        <v>1737</v>
      </c>
      <c r="H126" s="568" t="s">
        <v>1738</v>
      </c>
      <c r="I126" s="569">
        <v>39083</v>
      </c>
      <c r="J126" s="569">
        <v>40694</v>
      </c>
      <c r="K126" s="569" t="str">
        <f>VLOOKUP(B126,'[11]wskaźniki do zest.'!$A$1:$B$234,2,FALSE)</f>
        <v xml:space="preserve">Liczba doposażonych instytucji ochrony zdrowia - 1 Liczba przebudowanych instytucji ochrony zdrowia - 1 </v>
      </c>
      <c r="L126" s="570">
        <v>1761749.17</v>
      </c>
      <c r="M126" s="570">
        <v>1761749.17</v>
      </c>
      <c r="N126" s="570">
        <v>1497486.79</v>
      </c>
    </row>
    <row r="127" spans="1:14" ht="123.75" x14ac:dyDescent="0.25">
      <c r="A127" s="568">
        <v>124</v>
      </c>
      <c r="B127" s="568" t="s">
        <v>1739</v>
      </c>
      <c r="C127" s="568" t="s">
        <v>1740</v>
      </c>
      <c r="D127" s="568" t="s">
        <v>1741</v>
      </c>
      <c r="E127" s="568" t="s">
        <v>76</v>
      </c>
      <c r="F127" s="568" t="s">
        <v>1742</v>
      </c>
      <c r="G127" s="568" t="s">
        <v>1743</v>
      </c>
      <c r="H127" s="568" t="s">
        <v>1744</v>
      </c>
      <c r="I127" s="569">
        <v>39083</v>
      </c>
      <c r="J127" s="569">
        <v>40724</v>
      </c>
      <c r="K127" s="569" t="str">
        <f>VLOOKUP(B127,'[11]wskaźniki do zest.'!$A$1:$B$234,2,FALSE)</f>
        <v xml:space="preserve">Liczba doposażonych instytucji ochrony zdrowia - 1 Liczba przebudowanych instytucji ochrony zdrowia - 1 </v>
      </c>
      <c r="L127" s="570">
        <v>5997607.9199999999</v>
      </c>
      <c r="M127" s="570">
        <v>5997607.9199999999</v>
      </c>
      <c r="N127" s="570">
        <v>4495896.8600000003</v>
      </c>
    </row>
    <row r="128" spans="1:14" ht="135" x14ac:dyDescent="0.25">
      <c r="A128" s="568">
        <v>125</v>
      </c>
      <c r="B128" s="568" t="s">
        <v>1745</v>
      </c>
      <c r="C128" s="568" t="s">
        <v>1746</v>
      </c>
      <c r="D128" s="568" t="s">
        <v>1747</v>
      </c>
      <c r="E128" s="568" t="s">
        <v>89</v>
      </c>
      <c r="F128" s="568" t="s">
        <v>1223</v>
      </c>
      <c r="G128" s="568" t="s">
        <v>1224</v>
      </c>
      <c r="H128" s="568" t="s">
        <v>1748</v>
      </c>
      <c r="I128" s="569">
        <v>39083</v>
      </c>
      <c r="J128" s="569">
        <v>40908</v>
      </c>
      <c r="K128" s="569" t="str">
        <f>VLOOKUP(B128,'[11]wskaźniki do zest.'!$A$1:$B$234,2,FALSE)</f>
        <v xml:space="preserve">Liczba doposażonych instytucji ochrony zdrowia - 1 Liczba przebudowanych instytucji ochrony zdrowia - 1 </v>
      </c>
      <c r="L128" s="570">
        <v>16677122.359999999</v>
      </c>
      <c r="M128" s="570">
        <v>15031192.810000001</v>
      </c>
      <c r="N128" s="570">
        <v>12776513.880000001</v>
      </c>
    </row>
    <row r="129" spans="1:14" ht="112.5" x14ac:dyDescent="0.25">
      <c r="A129" s="568">
        <v>126</v>
      </c>
      <c r="B129" s="568" t="s">
        <v>1749</v>
      </c>
      <c r="C129" s="568" t="s">
        <v>1750</v>
      </c>
      <c r="D129" s="568" t="s">
        <v>1120</v>
      </c>
      <c r="E129" s="568" t="s">
        <v>80</v>
      </c>
      <c r="F129" s="568" t="s">
        <v>1121</v>
      </c>
      <c r="G129" s="568" t="s">
        <v>1122</v>
      </c>
      <c r="H129" s="568" t="s">
        <v>1123</v>
      </c>
      <c r="I129" s="569">
        <v>39083</v>
      </c>
      <c r="J129" s="569">
        <v>40724</v>
      </c>
      <c r="K129" s="569" t="str">
        <f>VLOOKUP(B129,'[11]wskaźniki do zest.'!$A$1:$B$234,2,FALSE)</f>
        <v>Liczba doposażonych instytucji ochrony zdrowia - 1 Liczba przebudowanych instytucji ochrony zdrowia - 1 Liczba wybudowanych instytucji ochrony zdrowia - 1</v>
      </c>
      <c r="L129" s="570">
        <v>3106559.31</v>
      </c>
      <c r="M129" s="570">
        <v>3106559.31</v>
      </c>
      <c r="N129" s="570">
        <v>2640575.41</v>
      </c>
    </row>
    <row r="130" spans="1:14" ht="123.75" x14ac:dyDescent="0.25">
      <c r="A130" s="568">
        <v>127</v>
      </c>
      <c r="B130" s="568" t="s">
        <v>1751</v>
      </c>
      <c r="C130" s="568" t="s">
        <v>1752</v>
      </c>
      <c r="D130" s="568" t="s">
        <v>1753</v>
      </c>
      <c r="E130" s="568" t="s">
        <v>85</v>
      </c>
      <c r="F130" s="568" t="s">
        <v>1754</v>
      </c>
      <c r="G130" s="568" t="s">
        <v>1755</v>
      </c>
      <c r="H130" s="568" t="s">
        <v>1756</v>
      </c>
      <c r="I130" s="569">
        <v>39083</v>
      </c>
      <c r="J130" s="569">
        <v>41182</v>
      </c>
      <c r="K130" s="569" t="str">
        <f>VLOOKUP(B130,'[11]wskaźniki do zest.'!$A$1:$B$234,2,FALSE)</f>
        <v>Liczba doposażonych instytucji ochrony zdrowia - 1 Liczba przebudowanych instytucji ochrony zdrowia - 1 Liczba wybudowanych instytucji ochrony zdrowia - 1</v>
      </c>
      <c r="L130" s="570">
        <v>11003061.98</v>
      </c>
      <c r="M130" s="570">
        <v>11003061.98</v>
      </c>
      <c r="N130" s="570">
        <v>9352602.6799999997</v>
      </c>
    </row>
    <row r="131" spans="1:14" ht="123.75" x14ac:dyDescent="0.25">
      <c r="A131" s="568">
        <v>128</v>
      </c>
      <c r="B131" s="568" t="s">
        <v>1757</v>
      </c>
      <c r="C131" s="568" t="s">
        <v>1758</v>
      </c>
      <c r="D131" s="568" t="s">
        <v>1759</v>
      </c>
      <c r="E131" s="568" t="s">
        <v>82</v>
      </c>
      <c r="F131" s="568" t="s">
        <v>1115</v>
      </c>
      <c r="G131" s="568" t="s">
        <v>1760</v>
      </c>
      <c r="H131" s="568" t="s">
        <v>1761</v>
      </c>
      <c r="I131" s="569">
        <v>39083</v>
      </c>
      <c r="J131" s="569">
        <v>40724</v>
      </c>
      <c r="K131" s="569" t="str">
        <f>VLOOKUP(B131,'[11]wskaźniki do zest.'!$A$1:$B$234,2,FALSE)</f>
        <v xml:space="preserve">Liczba doposażonych instytucji ochrony zdrowia - 1  </v>
      </c>
      <c r="L131" s="570">
        <v>4664134.03</v>
      </c>
      <c r="M131" s="570">
        <v>4664134.03</v>
      </c>
      <c r="N131" s="570">
        <v>3964513.92</v>
      </c>
    </row>
    <row r="132" spans="1:14" ht="123.75" x14ac:dyDescent="0.25">
      <c r="A132" s="568">
        <v>129</v>
      </c>
      <c r="B132" s="568" t="s">
        <v>1762</v>
      </c>
      <c r="C132" s="568" t="s">
        <v>1763</v>
      </c>
      <c r="D132" s="568" t="s">
        <v>1764</v>
      </c>
      <c r="E132" s="568" t="s">
        <v>85</v>
      </c>
      <c r="F132" s="568" t="s">
        <v>1765</v>
      </c>
      <c r="G132" s="568" t="s">
        <v>1766</v>
      </c>
      <c r="H132" s="568" t="s">
        <v>1767</v>
      </c>
      <c r="I132" s="569">
        <v>39083</v>
      </c>
      <c r="J132" s="569">
        <v>40724</v>
      </c>
      <c r="K132" s="569" t="str">
        <f>VLOOKUP(B132,'[11]wskaźniki do zest.'!$A$1:$B$234,2,FALSE)</f>
        <v>Liczba doposażonych instytucji ochrony zdrowia - 1 Liczba przebudowanych instytucji ochrony zdrowia - 1 Liczba wybudowanych instytucji ochrony zdrowia - 1</v>
      </c>
      <c r="L132" s="570">
        <v>2817283.49</v>
      </c>
      <c r="M132" s="570">
        <v>2817283.49</v>
      </c>
      <c r="N132" s="570">
        <v>2394690.96</v>
      </c>
    </row>
    <row r="133" spans="1:14" ht="123.75" x14ac:dyDescent="0.25">
      <c r="A133" s="568">
        <v>130</v>
      </c>
      <c r="B133" s="568" t="s">
        <v>1768</v>
      </c>
      <c r="C133" s="568" t="s">
        <v>1769</v>
      </c>
      <c r="D133" s="568" t="s">
        <v>1246</v>
      </c>
      <c r="E133" s="568" t="s">
        <v>81</v>
      </c>
      <c r="F133" s="568" t="s">
        <v>1247</v>
      </c>
      <c r="G133" s="568" t="s">
        <v>1248</v>
      </c>
      <c r="H133" s="568" t="s">
        <v>1249</v>
      </c>
      <c r="I133" s="569">
        <v>39083</v>
      </c>
      <c r="J133" s="569">
        <v>40543</v>
      </c>
      <c r="K133" s="569" t="str">
        <f>VLOOKUP(B133,'[11]wskaźniki do zest.'!$A$1:$B$234,2,FALSE)</f>
        <v xml:space="preserve">Liczba doposażonych instytucji ochrony zdrowia - 1  </v>
      </c>
      <c r="L133" s="570">
        <v>1230527</v>
      </c>
      <c r="M133" s="570">
        <v>1230527</v>
      </c>
      <c r="N133" s="570">
        <v>1045947.95</v>
      </c>
    </row>
    <row r="134" spans="1:14" ht="123.75" x14ac:dyDescent="0.25">
      <c r="A134" s="568">
        <v>131</v>
      </c>
      <c r="B134" s="568" t="s">
        <v>1770</v>
      </c>
      <c r="C134" s="568" t="s">
        <v>1771</v>
      </c>
      <c r="D134" s="568" t="s">
        <v>1772</v>
      </c>
      <c r="E134" s="568" t="s">
        <v>81</v>
      </c>
      <c r="F134" s="568" t="s">
        <v>1773</v>
      </c>
      <c r="G134" s="568" t="s">
        <v>1774</v>
      </c>
      <c r="H134" s="568" t="s">
        <v>1775</v>
      </c>
      <c r="I134" s="569">
        <v>39083</v>
      </c>
      <c r="J134" s="569">
        <v>40543</v>
      </c>
      <c r="K134" s="569" t="str">
        <f>VLOOKUP(B134,'[11]wskaźniki do zest.'!$A$1:$B$234,2,FALSE)</f>
        <v xml:space="preserve">Liczba doposażonych instytucji ochrony zdrowia - 1 Liczba przebudowanych instytucji ochrony zdrowia - 1 </v>
      </c>
      <c r="L134" s="570">
        <v>1734735.06</v>
      </c>
      <c r="M134" s="570">
        <v>1734735.06</v>
      </c>
      <c r="N134" s="570">
        <v>1474524.8</v>
      </c>
    </row>
    <row r="135" spans="1:14" ht="101.25" x14ac:dyDescent="0.25">
      <c r="A135" s="568">
        <v>132</v>
      </c>
      <c r="B135" s="568" t="s">
        <v>1776</v>
      </c>
      <c r="C135" s="568" t="s">
        <v>1777</v>
      </c>
      <c r="D135" s="568" t="s">
        <v>1234</v>
      </c>
      <c r="E135" s="568" t="s">
        <v>90</v>
      </c>
      <c r="F135" s="568" t="s">
        <v>1235</v>
      </c>
      <c r="G135" s="568" t="s">
        <v>1236</v>
      </c>
      <c r="H135" s="568" t="s">
        <v>1237</v>
      </c>
      <c r="I135" s="569">
        <v>39083</v>
      </c>
      <c r="J135" s="569">
        <v>40336</v>
      </c>
      <c r="K135" s="569" t="str">
        <f>VLOOKUP(B135,'[11]wskaźniki do zest.'!$A$1:$B$234,2,FALSE)</f>
        <v xml:space="preserve">Liczba doposażonych instytucji ochrony zdrowia - 1 Liczba przebudowanych instytucji ochrony zdrowia - 1 </v>
      </c>
      <c r="L135" s="570">
        <v>5041437.55</v>
      </c>
      <c r="M135" s="570">
        <v>5041437.55</v>
      </c>
      <c r="N135" s="570">
        <v>4285221.91</v>
      </c>
    </row>
    <row r="136" spans="1:14" ht="112.5" x14ac:dyDescent="0.25">
      <c r="A136" s="568">
        <v>133</v>
      </c>
      <c r="B136" s="568" t="s">
        <v>1778</v>
      </c>
      <c r="C136" s="568" t="s">
        <v>1779</v>
      </c>
      <c r="D136" s="568" t="s">
        <v>1780</v>
      </c>
      <c r="E136" s="568" t="s">
        <v>82</v>
      </c>
      <c r="F136" s="568" t="s">
        <v>1115</v>
      </c>
      <c r="G136" s="568" t="s">
        <v>1781</v>
      </c>
      <c r="H136" s="568" t="s">
        <v>1782</v>
      </c>
      <c r="I136" s="569">
        <v>39083</v>
      </c>
      <c r="J136" s="569">
        <v>40268</v>
      </c>
      <c r="K136" s="569" t="str">
        <f>VLOOKUP(B136,'[11]wskaźniki do zest.'!$A$1:$B$234,2,FALSE)</f>
        <v xml:space="preserve">Liczba doposażonych instytucji ochrony zdrowia - 1  </v>
      </c>
      <c r="L136" s="570">
        <v>981100</v>
      </c>
      <c r="M136" s="570">
        <v>981100</v>
      </c>
      <c r="N136" s="570">
        <v>833935</v>
      </c>
    </row>
    <row r="137" spans="1:14" ht="123.75" x14ac:dyDescent="0.25">
      <c r="A137" s="568">
        <v>134</v>
      </c>
      <c r="B137" s="568" t="s">
        <v>1783</v>
      </c>
      <c r="C137" s="568" t="s">
        <v>1784</v>
      </c>
      <c r="D137" s="568" t="s">
        <v>1785</v>
      </c>
      <c r="E137" s="568" t="s">
        <v>86</v>
      </c>
      <c r="F137" s="568" t="s">
        <v>1786</v>
      </c>
      <c r="G137" s="568" t="s">
        <v>1787</v>
      </c>
      <c r="H137" s="568" t="s">
        <v>1788</v>
      </c>
      <c r="I137" s="569">
        <v>39083</v>
      </c>
      <c r="J137" s="569">
        <v>40512</v>
      </c>
      <c r="K137" s="569" t="str">
        <f>VLOOKUP(B137,'[11]wskaźniki do zest.'!$A$1:$B$234,2,FALSE)</f>
        <v>Liczba doposażonych instytucji ochrony zdrowia - 1  Liczba wybudowanych instytucji ochrony zdrowia - 1</v>
      </c>
      <c r="L137" s="570">
        <v>2008432.85</v>
      </c>
      <c r="M137" s="570">
        <v>2008432.85</v>
      </c>
      <c r="N137" s="570">
        <v>1707167.92</v>
      </c>
    </row>
    <row r="138" spans="1:14" ht="123.75" x14ac:dyDescent="0.25">
      <c r="A138" s="568">
        <v>135</v>
      </c>
      <c r="B138" s="568" t="s">
        <v>1789</v>
      </c>
      <c r="C138" s="568" t="s">
        <v>1790</v>
      </c>
      <c r="D138" s="568" t="s">
        <v>1282</v>
      </c>
      <c r="E138" s="568" t="s">
        <v>90</v>
      </c>
      <c r="F138" s="568" t="s">
        <v>1283</v>
      </c>
      <c r="G138" s="568" t="s">
        <v>1284</v>
      </c>
      <c r="H138" s="568" t="s">
        <v>1285</v>
      </c>
      <c r="I138" s="569">
        <v>39083</v>
      </c>
      <c r="J138" s="569">
        <v>40663</v>
      </c>
      <c r="K138" s="569" t="str">
        <f>VLOOKUP(B138,'[11]wskaźniki do zest.'!$A$1:$B$234,2,FALSE)</f>
        <v xml:space="preserve">Liczba doposażonych instytucji ochrony zdrowia - 1  </v>
      </c>
      <c r="L138" s="570">
        <v>1535900</v>
      </c>
      <c r="M138" s="570">
        <v>1535900</v>
      </c>
      <c r="N138" s="570">
        <v>1305515</v>
      </c>
    </row>
    <row r="139" spans="1:14" ht="90" x14ac:dyDescent="0.25">
      <c r="A139" s="568">
        <v>136</v>
      </c>
      <c r="B139" s="568" t="s">
        <v>1791</v>
      </c>
      <c r="C139" s="568" t="s">
        <v>1792</v>
      </c>
      <c r="D139" s="568" t="s">
        <v>1793</v>
      </c>
      <c r="E139" s="568" t="s">
        <v>90</v>
      </c>
      <c r="F139" s="568" t="s">
        <v>1794</v>
      </c>
      <c r="G139" s="568" t="s">
        <v>1795</v>
      </c>
      <c r="H139" s="568" t="s">
        <v>1796</v>
      </c>
      <c r="I139" s="569">
        <v>39083</v>
      </c>
      <c r="J139" s="569">
        <v>41455</v>
      </c>
      <c r="K139" s="569" t="str">
        <f>VLOOKUP(B139,'[11]wskaźniki do zest.'!$A$1:$B$234,2,FALSE)</f>
        <v xml:space="preserve">Liczba doposażonych instytucji ochrony zdrowia - 1  </v>
      </c>
      <c r="L139" s="570">
        <v>1455160</v>
      </c>
      <c r="M139" s="570">
        <v>1451500</v>
      </c>
      <c r="N139" s="570">
        <v>1233775</v>
      </c>
    </row>
    <row r="140" spans="1:14" ht="123.75" x14ac:dyDescent="0.25">
      <c r="A140" s="568">
        <v>137</v>
      </c>
      <c r="B140" s="568" t="s">
        <v>1797</v>
      </c>
      <c r="C140" s="568" t="s">
        <v>1798</v>
      </c>
      <c r="D140" s="568" t="s">
        <v>1355</v>
      </c>
      <c r="E140" s="568" t="s">
        <v>78</v>
      </c>
      <c r="F140" s="568" t="s">
        <v>1306</v>
      </c>
      <c r="G140" s="568" t="s">
        <v>1356</v>
      </c>
      <c r="H140" s="568" t="s">
        <v>1799</v>
      </c>
      <c r="I140" s="569">
        <v>39083</v>
      </c>
      <c r="J140" s="569">
        <v>41364</v>
      </c>
      <c r="K140" s="569" t="str">
        <f>VLOOKUP(B140,'[11]wskaźniki do zest.'!$A$1:$B$234,2,FALSE)</f>
        <v xml:space="preserve">Liczba doposażonych instytucji ochrony zdrowia - 1 Liczba przebudowanych instytucji ochrony zdrowia - 1 </v>
      </c>
      <c r="L140" s="570">
        <v>15123092.16</v>
      </c>
      <c r="M140" s="570">
        <v>15123092.16</v>
      </c>
      <c r="N140" s="570">
        <v>12854628.33</v>
      </c>
    </row>
    <row r="141" spans="1:14" ht="112.5" x14ac:dyDescent="0.25">
      <c r="A141" s="568">
        <v>138</v>
      </c>
      <c r="B141" s="568" t="s">
        <v>1800</v>
      </c>
      <c r="C141" s="568" t="s">
        <v>1801</v>
      </c>
      <c r="D141" s="568" t="s">
        <v>1802</v>
      </c>
      <c r="E141" s="568" t="s">
        <v>77</v>
      </c>
      <c r="F141" s="568" t="s">
        <v>1323</v>
      </c>
      <c r="G141" s="568" t="s">
        <v>1803</v>
      </c>
      <c r="H141" s="568" t="s">
        <v>1804</v>
      </c>
      <c r="I141" s="569">
        <v>39083</v>
      </c>
      <c r="J141" s="569">
        <v>40847</v>
      </c>
      <c r="K141" s="569" t="str">
        <f>VLOOKUP(B141,'[11]wskaźniki do zest.'!$A$1:$B$234,2,FALSE)</f>
        <v xml:space="preserve">Liczba doposażonych instytucji ochrony zdrowia - 1  </v>
      </c>
      <c r="L141" s="570">
        <v>1867770.86</v>
      </c>
      <c r="M141" s="570">
        <v>1859811.24</v>
      </c>
      <c r="N141" s="570">
        <v>1580839.55</v>
      </c>
    </row>
    <row r="142" spans="1:14" ht="123.75" x14ac:dyDescent="0.25">
      <c r="A142" s="568">
        <v>139</v>
      </c>
      <c r="B142" s="568" t="s">
        <v>1805</v>
      </c>
      <c r="C142" s="568" t="s">
        <v>1806</v>
      </c>
      <c r="D142" s="568" t="s">
        <v>1807</v>
      </c>
      <c r="E142" s="568" t="s">
        <v>80</v>
      </c>
      <c r="F142" s="568" t="s">
        <v>1808</v>
      </c>
      <c r="G142" s="568" t="s">
        <v>1809</v>
      </c>
      <c r="H142" s="568" t="s">
        <v>1810</v>
      </c>
      <c r="I142" s="569">
        <v>39083</v>
      </c>
      <c r="J142" s="569">
        <v>40543</v>
      </c>
      <c r="K142" s="569" t="str">
        <f>VLOOKUP(B142,'[11]wskaźniki do zest.'!$A$1:$B$234,2,FALSE)</f>
        <v xml:space="preserve">Liczba doposażonych instytucji ochrony zdrowia - 1 Liczba przebudowanych instytucji ochrony zdrowia - 1 </v>
      </c>
      <c r="L142" s="570">
        <v>2836327.71</v>
      </c>
      <c r="M142" s="570">
        <v>2836327.71</v>
      </c>
      <c r="N142" s="570">
        <v>2410878.5499999998</v>
      </c>
    </row>
    <row r="143" spans="1:14" ht="101.25" x14ac:dyDescent="0.25">
      <c r="A143" s="568">
        <v>140</v>
      </c>
      <c r="B143" s="568" t="s">
        <v>1811</v>
      </c>
      <c r="C143" s="568" t="s">
        <v>1812</v>
      </c>
      <c r="D143" s="568" t="s">
        <v>1813</v>
      </c>
      <c r="E143" s="568" t="s">
        <v>85</v>
      </c>
      <c r="F143" s="568" t="s">
        <v>1814</v>
      </c>
      <c r="G143" s="568" t="s">
        <v>1815</v>
      </c>
      <c r="H143" s="568" t="s">
        <v>1816</v>
      </c>
      <c r="I143" s="569">
        <v>39083</v>
      </c>
      <c r="J143" s="569">
        <v>40543</v>
      </c>
      <c r="K143" s="569" t="str">
        <f>VLOOKUP(B143,'[11]wskaźniki do zest.'!$A$1:$B$234,2,FALSE)</f>
        <v xml:space="preserve">Liczba doposażonych instytucji ochrony zdrowia - 1 Liczba przebudowanych instytucji ochrony zdrowia - 1 </v>
      </c>
      <c r="L143" s="570">
        <v>2411200</v>
      </c>
      <c r="M143" s="570">
        <v>2411200</v>
      </c>
      <c r="N143" s="570">
        <v>2049520</v>
      </c>
    </row>
    <row r="144" spans="1:14" ht="101.25" x14ac:dyDescent="0.25">
      <c r="A144" s="568">
        <v>141</v>
      </c>
      <c r="B144" s="568" t="s">
        <v>1817</v>
      </c>
      <c r="C144" s="568" t="s">
        <v>1184</v>
      </c>
      <c r="D144" s="568" t="s">
        <v>1818</v>
      </c>
      <c r="E144" s="568" t="s">
        <v>1186</v>
      </c>
      <c r="F144" s="568" t="s">
        <v>1187</v>
      </c>
      <c r="G144" s="568" t="s">
        <v>1188</v>
      </c>
      <c r="H144" s="568" t="s">
        <v>1189</v>
      </c>
      <c r="I144" s="569">
        <v>39083</v>
      </c>
      <c r="J144" s="569">
        <v>40816</v>
      </c>
      <c r="K144" s="569" t="str">
        <f>VLOOKUP(B144,'[11]wskaźniki do zest.'!$A$1:$B$234,2,FALSE)</f>
        <v xml:space="preserve">  Liczba wybudowanych instytucji ochrony zdrowia - 1</v>
      </c>
      <c r="L144" s="570">
        <v>1018611.98</v>
      </c>
      <c r="M144" s="570">
        <v>1018611.98</v>
      </c>
      <c r="N144" s="570">
        <v>865820.18</v>
      </c>
    </row>
    <row r="145" spans="1:14" ht="123.75" x14ac:dyDescent="0.25">
      <c r="A145" s="568">
        <v>142</v>
      </c>
      <c r="B145" s="568" t="s">
        <v>1819</v>
      </c>
      <c r="C145" s="568" t="s">
        <v>1820</v>
      </c>
      <c r="D145" s="568" t="s">
        <v>1821</v>
      </c>
      <c r="E145" s="568" t="s">
        <v>88</v>
      </c>
      <c r="F145" s="568" t="s">
        <v>1822</v>
      </c>
      <c r="G145" s="568" t="s">
        <v>1823</v>
      </c>
      <c r="H145" s="568" t="s">
        <v>1824</v>
      </c>
      <c r="I145" s="569">
        <v>39083</v>
      </c>
      <c r="J145" s="569">
        <v>40633</v>
      </c>
      <c r="K145" s="569" t="str">
        <f>VLOOKUP(B145,'[11]wskaźniki do zest.'!$A$1:$B$234,2,FALSE)</f>
        <v>Liczba doposażonych instytucji ochrony zdrowia - 1 Liczba przebudowanych instytucji ochrony zdrowia - 1 Liczba wybudowanych instytucji ochrony zdrowia - 1</v>
      </c>
      <c r="L145" s="570">
        <v>11448085</v>
      </c>
      <c r="M145" s="570">
        <v>11448085</v>
      </c>
      <c r="N145" s="570">
        <v>9730872.25</v>
      </c>
    </row>
    <row r="146" spans="1:14" ht="123.75" x14ac:dyDescent="0.25">
      <c r="A146" s="568">
        <v>143</v>
      </c>
      <c r="B146" s="568" t="s">
        <v>1825</v>
      </c>
      <c r="C146" s="568" t="s">
        <v>1826</v>
      </c>
      <c r="D146" s="568" t="s">
        <v>1827</v>
      </c>
      <c r="E146" s="568" t="s">
        <v>82</v>
      </c>
      <c r="F146" s="568" t="s">
        <v>1828</v>
      </c>
      <c r="G146" s="568" t="s">
        <v>1829</v>
      </c>
      <c r="H146" s="568" t="s">
        <v>1830</v>
      </c>
      <c r="I146" s="569">
        <v>39083</v>
      </c>
      <c r="J146" s="569">
        <v>40724</v>
      </c>
      <c r="K146" s="569" t="str">
        <f>VLOOKUP(B146,'[11]wskaźniki do zest.'!$A$1:$B$234,2,FALSE)</f>
        <v xml:space="preserve">Liczba doposażonych instytucji ochrony zdrowia - 1 Liczba przebudowanych instytucji ochrony zdrowia - 1 </v>
      </c>
      <c r="L146" s="570">
        <v>5541436.4900000002</v>
      </c>
      <c r="M146" s="570">
        <v>5541436.4900000002</v>
      </c>
      <c r="N146" s="570">
        <v>4710221.01</v>
      </c>
    </row>
    <row r="147" spans="1:14" ht="123.75" x14ac:dyDescent="0.25">
      <c r="A147" s="568">
        <v>144</v>
      </c>
      <c r="B147" s="568" t="s">
        <v>1831</v>
      </c>
      <c r="C147" s="568" t="s">
        <v>1832</v>
      </c>
      <c r="D147" s="568" t="s">
        <v>1833</v>
      </c>
      <c r="E147" s="568" t="s">
        <v>81</v>
      </c>
      <c r="F147" s="568" t="s">
        <v>1834</v>
      </c>
      <c r="G147" s="568" t="s">
        <v>1835</v>
      </c>
      <c r="H147" s="568" t="s">
        <v>1836</v>
      </c>
      <c r="I147" s="569">
        <v>39083</v>
      </c>
      <c r="J147" s="569">
        <v>41882</v>
      </c>
      <c r="K147" s="569" t="str">
        <f>VLOOKUP(B147,'[11]wskaźniki do zest.'!$A$1:$B$234,2,FALSE)</f>
        <v xml:space="preserve">Liczba doposażonych instytucji ochrony zdrowia - 1 Liczba przebudowanych instytucji ochrony zdrowia - 1 </v>
      </c>
      <c r="L147" s="570">
        <v>3069937.9</v>
      </c>
      <c r="M147" s="570">
        <v>2740572.05</v>
      </c>
      <c r="N147" s="570">
        <v>2329486.23</v>
      </c>
    </row>
  </sheetData>
  <mergeCells count="12">
    <mergeCell ref="M2:M3"/>
    <mergeCell ref="N2:N3"/>
    <mergeCell ref="A1:N1"/>
    <mergeCell ref="A2:A3"/>
    <mergeCell ref="B2:B3"/>
    <mergeCell ref="C2:C3"/>
    <mergeCell ref="D2:D3"/>
    <mergeCell ref="E2:H2"/>
    <mergeCell ref="I2:I3"/>
    <mergeCell ref="J2:J3"/>
    <mergeCell ref="K2:K3"/>
    <mergeCell ref="L2:L3"/>
  </mergeCells>
  <pageMargins left="0.7" right="0.7" top="0.75" bottom="0.75" header="0.3" footer="0.3"/>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3"/>
  <sheetViews>
    <sheetView view="pageBreakPreview" zoomScaleNormal="100" zoomScaleSheetLayoutView="100" workbookViewId="0">
      <selection activeCell="C3" sqref="C3:E3"/>
    </sheetView>
  </sheetViews>
  <sheetFormatPr defaultColWidth="9.140625"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718" t="s">
        <v>398</v>
      </c>
      <c r="B1" s="719"/>
      <c r="C1" s="719"/>
      <c r="D1" s="719"/>
      <c r="E1" s="720"/>
    </row>
    <row r="2" spans="1:5" ht="94.5" customHeight="1" x14ac:dyDescent="0.2">
      <c r="A2" s="721">
        <v>1</v>
      </c>
      <c r="B2" s="71" t="s">
        <v>139</v>
      </c>
      <c r="C2" s="723" t="s">
        <v>1058</v>
      </c>
      <c r="D2" s="724"/>
      <c r="E2" s="725"/>
    </row>
    <row r="3" spans="1:5" ht="40.5" customHeight="1" thickBot="1" x14ac:dyDescent="0.25">
      <c r="A3" s="722"/>
      <c r="B3" s="72" t="s">
        <v>140</v>
      </c>
      <c r="C3" s="726" t="s">
        <v>300</v>
      </c>
      <c r="D3" s="727"/>
      <c r="E3" s="728"/>
    </row>
    <row r="4" spans="1:5" ht="15" customHeight="1" thickBot="1" x14ac:dyDescent="0.35">
      <c r="A4" s="729"/>
      <c r="B4" s="729"/>
      <c r="C4" s="729"/>
      <c r="D4" s="729"/>
      <c r="E4" s="729"/>
    </row>
    <row r="5" spans="1:5" ht="24.95" customHeight="1" thickBot="1" x14ac:dyDescent="0.25">
      <c r="A5" s="73">
        <v>2</v>
      </c>
      <c r="B5" s="713" t="s">
        <v>111</v>
      </c>
      <c r="C5" s="714"/>
      <c r="D5" s="714"/>
      <c r="E5" s="715"/>
    </row>
    <row r="6" spans="1:5" ht="60.75" customHeight="1" x14ac:dyDescent="0.2">
      <c r="A6" s="103" t="s">
        <v>113</v>
      </c>
      <c r="B6" s="102" t="s">
        <v>123</v>
      </c>
      <c r="C6" s="102" t="s">
        <v>138</v>
      </c>
      <c r="D6" s="102" t="s">
        <v>124</v>
      </c>
      <c r="E6" s="104" t="s">
        <v>112</v>
      </c>
    </row>
    <row r="7" spans="1:5" ht="123.75" customHeight="1" x14ac:dyDescent="0.2">
      <c r="A7" s="105">
        <v>1</v>
      </c>
      <c r="B7" s="51" t="s">
        <v>218</v>
      </c>
      <c r="C7" s="51" t="s">
        <v>147</v>
      </c>
      <c r="D7" s="49" t="s">
        <v>333</v>
      </c>
      <c r="E7" s="70" t="s">
        <v>299</v>
      </c>
    </row>
    <row r="8" spans="1:5" ht="15" customHeight="1" thickBot="1" x14ac:dyDescent="0.35">
      <c r="A8" s="712"/>
      <c r="B8" s="712"/>
      <c r="C8" s="712"/>
      <c r="D8" s="712"/>
      <c r="E8" s="712"/>
    </row>
    <row r="9" spans="1:5" ht="24.95" customHeight="1" thickBot="1" x14ac:dyDescent="0.25">
      <c r="A9" s="101">
        <v>3</v>
      </c>
      <c r="B9" s="713" t="s">
        <v>114</v>
      </c>
      <c r="C9" s="714"/>
      <c r="D9" s="714"/>
      <c r="E9" s="715"/>
    </row>
    <row r="10" spans="1:5" ht="30" customHeight="1" x14ac:dyDescent="0.3">
      <c r="A10" s="74" t="s">
        <v>113</v>
      </c>
      <c r="B10" s="734" t="s">
        <v>138</v>
      </c>
      <c r="C10" s="734"/>
      <c r="D10" s="102" t="s">
        <v>124</v>
      </c>
      <c r="E10" s="75" t="s">
        <v>115</v>
      </c>
    </row>
    <row r="11" spans="1:5" ht="66.75" customHeight="1" x14ac:dyDescent="0.2">
      <c r="A11" s="76">
        <v>1</v>
      </c>
      <c r="B11" s="730" t="s">
        <v>148</v>
      </c>
      <c r="C11" s="731"/>
      <c r="D11" s="68" t="s">
        <v>345</v>
      </c>
      <c r="E11" s="69" t="s">
        <v>262</v>
      </c>
    </row>
    <row r="12" spans="1:5" ht="144" customHeight="1" x14ac:dyDescent="0.2">
      <c r="A12" s="76">
        <v>2</v>
      </c>
      <c r="B12" s="732" t="s">
        <v>149</v>
      </c>
      <c r="C12" s="733"/>
      <c r="D12" s="68" t="s">
        <v>346</v>
      </c>
      <c r="E12" s="69" t="s">
        <v>286</v>
      </c>
    </row>
    <row r="13" spans="1:5" ht="30" customHeight="1" x14ac:dyDescent="0.2"/>
    <row r="14" spans="1:5" ht="30" customHeight="1" x14ac:dyDescent="0.2"/>
    <row r="15" spans="1:5" ht="30" customHeight="1" x14ac:dyDescent="0.2"/>
    <row r="16" spans="1:5" ht="30" customHeight="1" x14ac:dyDescent="0.2"/>
    <row r="17" spans="2:5" ht="30" customHeight="1" x14ac:dyDescent="0.2"/>
    <row r="18" spans="2:5" s="2" customFormat="1" ht="30" customHeight="1" x14ac:dyDescent="0.2">
      <c r="B18" s="1"/>
      <c r="C18" s="1"/>
      <c r="D18" s="1"/>
      <c r="E18" s="1"/>
    </row>
    <row r="19" spans="2:5" s="2" customFormat="1" ht="30" customHeight="1" x14ac:dyDescent="0.2">
      <c r="B19" s="1"/>
      <c r="C19" s="1"/>
      <c r="D19" s="1"/>
      <c r="E19" s="1"/>
    </row>
    <row r="20" spans="2:5" s="2" customFormat="1" ht="30" customHeight="1" x14ac:dyDescent="0.2">
      <c r="B20" s="1"/>
      <c r="C20" s="1"/>
      <c r="D20" s="1"/>
      <c r="E20" s="1"/>
    </row>
    <row r="21" spans="2:5" s="2" customFormat="1" ht="30" customHeight="1" x14ac:dyDescent="0.2">
      <c r="B21" s="1"/>
      <c r="C21" s="1"/>
      <c r="D21" s="1"/>
      <c r="E21" s="1"/>
    </row>
    <row r="22" spans="2:5" s="2" customFormat="1" ht="30" customHeight="1" x14ac:dyDescent="0.2">
      <c r="B22" s="1"/>
      <c r="C22" s="1"/>
      <c r="D22" s="1"/>
      <c r="E22" s="1"/>
    </row>
    <row r="23" spans="2:5" s="2" customFormat="1" ht="30" customHeight="1" x14ac:dyDescent="0.2">
      <c r="B23" s="1"/>
      <c r="C23" s="1"/>
      <c r="D23" s="1"/>
      <c r="E23" s="1"/>
    </row>
  </sheetData>
  <mergeCells count="11">
    <mergeCell ref="B5:E5"/>
    <mergeCell ref="A1:E1"/>
    <mergeCell ref="A2:A3"/>
    <mergeCell ref="C2:E2"/>
    <mergeCell ref="C3:E3"/>
    <mergeCell ref="A4:E4"/>
    <mergeCell ref="B11:C11"/>
    <mergeCell ref="B12:C12"/>
    <mergeCell ref="A8:E8"/>
    <mergeCell ref="B9:E9"/>
    <mergeCell ref="B10:C10"/>
  </mergeCells>
  <pageMargins left="0.7" right="0.7"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30"/>
  <sheetViews>
    <sheetView view="pageBreakPreview" zoomScaleNormal="100" zoomScaleSheetLayoutView="100" workbookViewId="0">
      <selection activeCell="C3" sqref="C3:E3"/>
    </sheetView>
  </sheetViews>
  <sheetFormatPr defaultColWidth="9.140625"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718" t="s">
        <v>396</v>
      </c>
      <c r="B1" s="719"/>
      <c r="C1" s="719"/>
      <c r="D1" s="719"/>
      <c r="E1" s="720"/>
    </row>
    <row r="2" spans="1:5" ht="94.5" customHeight="1" x14ac:dyDescent="0.2">
      <c r="A2" s="721">
        <v>1</v>
      </c>
      <c r="B2" s="71" t="s">
        <v>139</v>
      </c>
      <c r="C2" s="723" t="s">
        <v>1059</v>
      </c>
      <c r="D2" s="724"/>
      <c r="E2" s="725"/>
    </row>
    <row r="3" spans="1:5" ht="40.5" customHeight="1" thickBot="1" x14ac:dyDescent="0.25">
      <c r="A3" s="722"/>
      <c r="B3" s="72" t="s">
        <v>140</v>
      </c>
      <c r="C3" s="726" t="s">
        <v>300</v>
      </c>
      <c r="D3" s="727"/>
      <c r="E3" s="728"/>
    </row>
    <row r="4" spans="1:5" ht="15" customHeight="1" thickBot="1" x14ac:dyDescent="0.35">
      <c r="A4" s="729"/>
      <c r="B4" s="729"/>
      <c r="C4" s="729"/>
      <c r="D4" s="729"/>
      <c r="E4" s="729"/>
    </row>
    <row r="5" spans="1:5" ht="24.95" customHeight="1" thickBot="1" x14ac:dyDescent="0.25">
      <c r="A5" s="73">
        <v>2</v>
      </c>
      <c r="B5" s="713" t="s">
        <v>111</v>
      </c>
      <c r="C5" s="714"/>
      <c r="D5" s="714"/>
      <c r="E5" s="715"/>
    </row>
    <row r="6" spans="1:5" ht="60.75" customHeight="1" x14ac:dyDescent="0.2">
      <c r="A6" s="103" t="s">
        <v>113</v>
      </c>
      <c r="B6" s="102" t="s">
        <v>123</v>
      </c>
      <c r="C6" s="102" t="s">
        <v>138</v>
      </c>
      <c r="D6" s="102" t="s">
        <v>124</v>
      </c>
      <c r="E6" s="104" t="s">
        <v>112</v>
      </c>
    </row>
    <row r="7" spans="1:5" ht="90.75" customHeight="1" x14ac:dyDescent="0.2">
      <c r="A7" s="105">
        <v>1</v>
      </c>
      <c r="B7" s="51" t="s">
        <v>219</v>
      </c>
      <c r="C7" s="51" t="s">
        <v>150</v>
      </c>
      <c r="D7" s="49" t="s">
        <v>336</v>
      </c>
      <c r="E7" s="70" t="s">
        <v>280</v>
      </c>
    </row>
    <row r="8" spans="1:5" ht="44.25" customHeight="1" x14ac:dyDescent="0.2">
      <c r="A8" s="105">
        <v>2</v>
      </c>
      <c r="B8" s="51" t="s">
        <v>220</v>
      </c>
      <c r="C8" s="51" t="s">
        <v>151</v>
      </c>
      <c r="D8" s="49" t="s">
        <v>337</v>
      </c>
      <c r="E8" s="70" t="s">
        <v>281</v>
      </c>
    </row>
    <row r="9" spans="1:5" ht="51.75" customHeight="1" x14ac:dyDescent="0.2">
      <c r="A9" s="105">
        <f t="shared" ref="A9:A14" si="0">A8+1</f>
        <v>3</v>
      </c>
      <c r="B9" s="51" t="s">
        <v>221</v>
      </c>
      <c r="C9" s="51" t="s">
        <v>152</v>
      </c>
      <c r="D9" s="49" t="s">
        <v>338</v>
      </c>
      <c r="E9" s="70" t="s">
        <v>255</v>
      </c>
    </row>
    <row r="10" spans="1:5" ht="45" customHeight="1" x14ac:dyDescent="0.2">
      <c r="A10" s="105">
        <f t="shared" si="0"/>
        <v>4</v>
      </c>
      <c r="B10" s="51" t="s">
        <v>221</v>
      </c>
      <c r="C10" s="51" t="s">
        <v>153</v>
      </c>
      <c r="D10" s="49" t="s">
        <v>339</v>
      </c>
      <c r="E10" s="70" t="s">
        <v>256</v>
      </c>
    </row>
    <row r="11" spans="1:5" ht="42" customHeight="1" x14ac:dyDescent="0.2">
      <c r="A11" s="105">
        <f t="shared" si="0"/>
        <v>5</v>
      </c>
      <c r="B11" s="51" t="s">
        <v>221</v>
      </c>
      <c r="C11" s="51" t="s">
        <v>154</v>
      </c>
      <c r="D11" s="49" t="s">
        <v>340</v>
      </c>
      <c r="E11" s="70" t="s">
        <v>257</v>
      </c>
    </row>
    <row r="12" spans="1:5" ht="46.5" customHeight="1" x14ac:dyDescent="0.2">
      <c r="A12" s="105">
        <f t="shared" si="0"/>
        <v>6</v>
      </c>
      <c r="B12" s="51" t="s">
        <v>221</v>
      </c>
      <c r="C12" s="51" t="s">
        <v>155</v>
      </c>
      <c r="D12" s="49" t="s">
        <v>341</v>
      </c>
      <c r="E12" s="70" t="s">
        <v>258</v>
      </c>
    </row>
    <row r="13" spans="1:5" ht="75" customHeight="1" x14ac:dyDescent="0.2">
      <c r="A13" s="105">
        <f t="shared" si="0"/>
        <v>7</v>
      </c>
      <c r="B13" s="51" t="s">
        <v>254</v>
      </c>
      <c r="C13" s="51" t="s">
        <v>156</v>
      </c>
      <c r="D13" s="49" t="s">
        <v>342</v>
      </c>
      <c r="E13" s="70" t="s">
        <v>226</v>
      </c>
    </row>
    <row r="14" spans="1:5" ht="92.25" customHeight="1" x14ac:dyDescent="0.2">
      <c r="A14" s="105">
        <f t="shared" si="0"/>
        <v>8</v>
      </c>
      <c r="B14" s="51" t="s">
        <v>282</v>
      </c>
      <c r="C14" s="51" t="s">
        <v>157</v>
      </c>
      <c r="D14" s="49" t="s">
        <v>343</v>
      </c>
      <c r="E14" s="70" t="s">
        <v>227</v>
      </c>
    </row>
    <row r="15" spans="1:5" ht="15" customHeight="1" thickBot="1" x14ac:dyDescent="0.25">
      <c r="A15" s="712"/>
      <c r="B15" s="712"/>
      <c r="C15" s="712"/>
      <c r="D15" s="712"/>
      <c r="E15" s="712"/>
    </row>
    <row r="16" spans="1:5" ht="24.95" customHeight="1" thickBot="1" x14ac:dyDescent="0.25">
      <c r="A16" s="101">
        <v>3</v>
      </c>
      <c r="B16" s="713" t="s">
        <v>114</v>
      </c>
      <c r="C16" s="714"/>
      <c r="D16" s="714"/>
      <c r="E16" s="715"/>
    </row>
    <row r="17" spans="1:5" ht="30" customHeight="1" x14ac:dyDescent="0.2">
      <c r="A17" s="74" t="s">
        <v>113</v>
      </c>
      <c r="B17" s="734" t="s">
        <v>138</v>
      </c>
      <c r="C17" s="734"/>
      <c r="D17" s="102" t="s">
        <v>124</v>
      </c>
      <c r="E17" s="75" t="s">
        <v>115</v>
      </c>
    </row>
    <row r="18" spans="1:5" ht="45.75" customHeight="1" x14ac:dyDescent="0.2">
      <c r="A18" s="76">
        <v>1</v>
      </c>
      <c r="B18" s="735" t="s">
        <v>158</v>
      </c>
      <c r="C18" s="737"/>
      <c r="D18" s="68" t="s">
        <v>347</v>
      </c>
      <c r="E18" s="69" t="s">
        <v>264</v>
      </c>
    </row>
    <row r="19" spans="1:5" ht="38.25" customHeight="1" x14ac:dyDescent="0.2">
      <c r="A19" s="76">
        <v>2</v>
      </c>
      <c r="B19" s="738" t="s">
        <v>224</v>
      </c>
      <c r="C19" s="739"/>
      <c r="D19" s="68" t="s">
        <v>348</v>
      </c>
      <c r="E19" s="69" t="s">
        <v>265</v>
      </c>
    </row>
    <row r="20" spans="1:5" ht="83.25" customHeight="1" x14ac:dyDescent="0.2">
      <c r="A20" s="105">
        <f>A19+1</f>
        <v>3</v>
      </c>
      <c r="B20" s="735" t="s">
        <v>388</v>
      </c>
      <c r="C20" s="736"/>
      <c r="D20" s="49" t="s">
        <v>344</v>
      </c>
      <c r="E20" s="70" t="s">
        <v>261</v>
      </c>
    </row>
    <row r="21" spans="1:5" ht="30" customHeight="1" x14ac:dyDescent="0.2"/>
    <row r="22" spans="1:5" ht="30" customHeight="1" x14ac:dyDescent="0.2"/>
    <row r="23" spans="1:5" ht="30" customHeight="1" x14ac:dyDescent="0.2"/>
    <row r="24" spans="1:5" ht="30" customHeight="1" x14ac:dyDescent="0.2"/>
    <row r="25" spans="1:5" s="2" customFormat="1" ht="30" customHeight="1" x14ac:dyDescent="0.2">
      <c r="B25" s="1"/>
      <c r="C25" s="1"/>
      <c r="D25" s="1"/>
      <c r="E25" s="1"/>
    </row>
    <row r="26" spans="1:5" s="2" customFormat="1" ht="30" customHeight="1" x14ac:dyDescent="0.2">
      <c r="B26" s="1"/>
      <c r="C26" s="1"/>
      <c r="D26" s="1"/>
      <c r="E26" s="1"/>
    </row>
    <row r="27" spans="1:5" s="2" customFormat="1" ht="30" customHeight="1" x14ac:dyDescent="0.2">
      <c r="B27" s="1"/>
      <c r="C27" s="1"/>
      <c r="D27" s="1"/>
      <c r="E27" s="1"/>
    </row>
    <row r="28" spans="1:5" s="2" customFormat="1" ht="30" customHeight="1" x14ac:dyDescent="0.2">
      <c r="B28" s="1"/>
      <c r="C28" s="1"/>
      <c r="D28" s="1"/>
      <c r="E28" s="1"/>
    </row>
    <row r="29" spans="1:5" s="2" customFormat="1" ht="30" customHeight="1" x14ac:dyDescent="0.2">
      <c r="B29" s="1"/>
      <c r="C29" s="1"/>
      <c r="D29" s="1"/>
      <c r="E29" s="1"/>
    </row>
    <row r="30" spans="1:5" s="2" customFormat="1" ht="30" customHeight="1" x14ac:dyDescent="0.2">
      <c r="B30" s="1"/>
      <c r="C30" s="1"/>
      <c r="D30" s="1"/>
      <c r="E30" s="1"/>
    </row>
  </sheetData>
  <mergeCells count="12">
    <mergeCell ref="B20:C20"/>
    <mergeCell ref="A1:E1"/>
    <mergeCell ref="A2:A3"/>
    <mergeCell ref="C2:E2"/>
    <mergeCell ref="C3:E3"/>
    <mergeCell ref="A4:E4"/>
    <mergeCell ref="B5:E5"/>
    <mergeCell ref="A15:E15"/>
    <mergeCell ref="B16:E16"/>
    <mergeCell ref="B17:C17"/>
    <mergeCell ref="B18:C18"/>
    <mergeCell ref="B19:C19"/>
  </mergeCells>
  <pageMargins left="0.7" right="0.7" top="0.75" bottom="0.75" header="0.3" footer="0.3"/>
  <pageSetup paperSize="9" scale="59" fitToHeight="0" orientation="landscape" r:id="rId1"/>
  <rowBreaks count="1" manualBreakCount="1">
    <brk id="1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6"/>
  <sheetViews>
    <sheetView view="pageBreakPreview" zoomScale="85" zoomScaleNormal="40" zoomScaleSheetLayoutView="85" workbookViewId="0">
      <selection activeCell="C2" sqref="C2:E2"/>
    </sheetView>
  </sheetViews>
  <sheetFormatPr defaultRowHeight="15" x14ac:dyDescent="0.25"/>
  <cols>
    <col min="2" max="2" width="77.85546875" customWidth="1"/>
    <col min="3" max="3" width="32.85546875" customWidth="1"/>
    <col min="4" max="4" width="38.7109375" customWidth="1"/>
    <col min="5" max="5" width="86.7109375" customWidth="1"/>
  </cols>
  <sheetData>
    <row r="1" spans="1:5" ht="15.75" thickBot="1" x14ac:dyDescent="0.3">
      <c r="A1" s="718" t="s">
        <v>954</v>
      </c>
      <c r="B1" s="719"/>
      <c r="C1" s="719"/>
      <c r="D1" s="719"/>
      <c r="E1" s="720"/>
    </row>
    <row r="2" spans="1:5" ht="26.25" customHeight="1" x14ac:dyDescent="0.25">
      <c r="A2" s="721">
        <v>1</v>
      </c>
      <c r="B2" s="71" t="s">
        <v>139</v>
      </c>
      <c r="C2" s="723" t="s">
        <v>992</v>
      </c>
      <c r="D2" s="724"/>
      <c r="E2" s="725"/>
    </row>
    <row r="3" spans="1:5" ht="27" thickBot="1" x14ac:dyDescent="0.3">
      <c r="A3" s="722"/>
      <c r="B3" s="72" t="s">
        <v>140</v>
      </c>
      <c r="C3" s="726" t="s">
        <v>300</v>
      </c>
      <c r="D3" s="727"/>
      <c r="E3" s="728"/>
    </row>
    <row r="4" spans="1:5" thickBot="1" x14ac:dyDescent="0.35">
      <c r="A4" s="729"/>
      <c r="B4" s="729"/>
      <c r="C4" s="729"/>
      <c r="D4" s="729"/>
      <c r="E4" s="729"/>
    </row>
    <row r="5" spans="1:5" ht="15.75" thickBot="1" x14ac:dyDescent="0.3">
      <c r="A5" s="73">
        <v>2</v>
      </c>
      <c r="B5" s="713" t="s">
        <v>111</v>
      </c>
      <c r="C5" s="714"/>
      <c r="D5" s="714"/>
      <c r="E5" s="715"/>
    </row>
    <row r="6" spans="1:5" x14ac:dyDescent="0.25">
      <c r="A6" s="103" t="s">
        <v>113</v>
      </c>
      <c r="B6" s="124" t="s">
        <v>123</v>
      </c>
      <c r="C6" s="124" t="s">
        <v>138</v>
      </c>
      <c r="D6" s="124" t="s">
        <v>124</v>
      </c>
      <c r="E6" s="104" t="s">
        <v>112</v>
      </c>
    </row>
    <row r="7" spans="1:5" ht="189.75" customHeight="1" x14ac:dyDescent="0.25">
      <c r="A7" s="105">
        <v>1</v>
      </c>
      <c r="B7" s="98" t="s">
        <v>486</v>
      </c>
      <c r="C7" s="51" t="s">
        <v>206</v>
      </c>
      <c r="D7" s="49" t="s">
        <v>422</v>
      </c>
      <c r="E7" s="70" t="s">
        <v>423</v>
      </c>
    </row>
    <row r="8" spans="1:5" ht="132.75" customHeight="1" x14ac:dyDescent="0.25">
      <c r="A8" s="105">
        <v>2</v>
      </c>
      <c r="B8" s="67" t="s">
        <v>394</v>
      </c>
      <c r="C8" s="51" t="s">
        <v>424</v>
      </c>
      <c r="D8" s="49" t="s">
        <v>425</v>
      </c>
      <c r="E8" s="70" t="s">
        <v>426</v>
      </c>
    </row>
    <row r="9" spans="1:5" ht="116.25" customHeight="1" x14ac:dyDescent="0.25">
      <c r="A9" s="105">
        <v>3</v>
      </c>
      <c r="B9" s="67" t="s">
        <v>263</v>
      </c>
      <c r="C9" s="51" t="s">
        <v>427</v>
      </c>
      <c r="D9" s="49" t="s">
        <v>428</v>
      </c>
      <c r="E9" s="142" t="s">
        <v>429</v>
      </c>
    </row>
    <row r="10" spans="1:5" ht="110.25" customHeight="1" x14ac:dyDescent="0.25">
      <c r="A10" s="105">
        <v>4</v>
      </c>
      <c r="B10" s="67" t="s">
        <v>263</v>
      </c>
      <c r="C10" s="51" t="s">
        <v>430</v>
      </c>
      <c r="D10" s="49" t="s">
        <v>431</v>
      </c>
      <c r="E10" s="143" t="s">
        <v>432</v>
      </c>
    </row>
    <row r="11" spans="1:5" ht="111.75" customHeight="1" x14ac:dyDescent="0.25">
      <c r="A11" s="105">
        <v>5</v>
      </c>
      <c r="B11" s="51" t="s">
        <v>263</v>
      </c>
      <c r="C11" s="79" t="s">
        <v>433</v>
      </c>
      <c r="D11" s="132" t="s">
        <v>434</v>
      </c>
      <c r="E11" s="144" t="s">
        <v>435</v>
      </c>
    </row>
    <row r="12" spans="1:5" ht="67.5" customHeight="1" x14ac:dyDescent="0.25">
      <c r="A12" s="105">
        <v>6</v>
      </c>
      <c r="B12" s="51" t="s">
        <v>222</v>
      </c>
      <c r="C12" s="51" t="s">
        <v>203</v>
      </c>
      <c r="D12" s="49" t="s">
        <v>436</v>
      </c>
      <c r="E12" s="70" t="s">
        <v>231</v>
      </c>
    </row>
    <row r="13" spans="1:5" ht="134.25" customHeight="1" x14ac:dyDescent="0.25">
      <c r="A13" s="106">
        <f t="shared" ref="A13:A15" si="0">A12+1</f>
        <v>7</v>
      </c>
      <c r="B13" s="67" t="s">
        <v>487</v>
      </c>
      <c r="C13" s="132" t="s">
        <v>211</v>
      </c>
      <c r="D13" s="49" t="s">
        <v>211</v>
      </c>
      <c r="E13" s="79" t="s">
        <v>437</v>
      </c>
    </row>
    <row r="14" spans="1:5" ht="69.75" customHeight="1" x14ac:dyDescent="0.25">
      <c r="A14" s="106">
        <f t="shared" si="0"/>
        <v>8</v>
      </c>
      <c r="B14" s="67" t="s">
        <v>488</v>
      </c>
      <c r="C14" s="132" t="s">
        <v>211</v>
      </c>
      <c r="D14" s="49" t="s">
        <v>211</v>
      </c>
      <c r="E14" s="79" t="s">
        <v>438</v>
      </c>
    </row>
    <row r="15" spans="1:5" ht="70.5" customHeight="1" x14ac:dyDescent="0.25">
      <c r="A15" s="106">
        <f t="shared" si="0"/>
        <v>9</v>
      </c>
      <c r="B15" s="67" t="s">
        <v>233</v>
      </c>
      <c r="C15" s="132" t="s">
        <v>211</v>
      </c>
      <c r="D15" s="49" t="s">
        <v>211</v>
      </c>
      <c r="E15" s="79" t="s">
        <v>439</v>
      </c>
    </row>
    <row r="16" spans="1:5" ht="86.25" customHeight="1" x14ac:dyDescent="0.25">
      <c r="A16" s="107">
        <f>A15+1</f>
        <v>10</v>
      </c>
      <c r="B16" s="67" t="s">
        <v>223</v>
      </c>
      <c r="C16" s="115" t="s">
        <v>211</v>
      </c>
      <c r="D16" s="115" t="s">
        <v>211</v>
      </c>
      <c r="E16" s="79" t="s">
        <v>440</v>
      </c>
    </row>
    <row r="17" spans="1:5" ht="99.75" customHeight="1" x14ac:dyDescent="0.25">
      <c r="A17" s="107">
        <v>10</v>
      </c>
      <c r="B17" s="67" t="s">
        <v>489</v>
      </c>
      <c r="C17" s="132" t="s">
        <v>205</v>
      </c>
      <c r="D17" s="49" t="s">
        <v>441</v>
      </c>
      <c r="E17" s="113" t="s">
        <v>229</v>
      </c>
    </row>
    <row r="18" spans="1:5" ht="55.5" customHeight="1" x14ac:dyDescent="0.25">
      <c r="A18" s="107">
        <v>11</v>
      </c>
      <c r="B18" s="67" t="s">
        <v>260</v>
      </c>
      <c r="C18" s="147" t="s">
        <v>395</v>
      </c>
      <c r="D18" s="49" t="s">
        <v>442</v>
      </c>
      <c r="E18" s="113" t="s">
        <v>228</v>
      </c>
    </row>
    <row r="19" spans="1:5" ht="15.75" thickBot="1" x14ac:dyDescent="0.3">
      <c r="A19" s="712"/>
      <c r="B19" s="712"/>
      <c r="C19" s="712"/>
      <c r="D19" s="712"/>
      <c r="E19" s="712"/>
    </row>
    <row r="20" spans="1:5" ht="15.75" thickBot="1" x14ac:dyDescent="0.3">
      <c r="A20" s="123">
        <v>3</v>
      </c>
      <c r="B20" s="713" t="s">
        <v>114</v>
      </c>
      <c r="C20" s="714"/>
      <c r="D20" s="714"/>
      <c r="E20" s="715"/>
    </row>
    <row r="21" spans="1:5" x14ac:dyDescent="0.25">
      <c r="A21" s="74" t="s">
        <v>113</v>
      </c>
      <c r="B21" s="734" t="s">
        <v>138</v>
      </c>
      <c r="C21" s="734"/>
      <c r="D21" s="124" t="s">
        <v>124</v>
      </c>
      <c r="E21" s="75" t="s">
        <v>115</v>
      </c>
    </row>
    <row r="22" spans="1:5" ht="55.5" customHeight="1" x14ac:dyDescent="0.25">
      <c r="A22" s="76">
        <v>1</v>
      </c>
      <c r="B22" s="735" t="s">
        <v>204</v>
      </c>
      <c r="C22" s="737"/>
      <c r="D22" s="68" t="s">
        <v>443</v>
      </c>
      <c r="E22" s="69" t="s">
        <v>287</v>
      </c>
    </row>
    <row r="23" spans="1:5" ht="225.75" customHeight="1" x14ac:dyDescent="0.25">
      <c r="A23" s="76">
        <v>2</v>
      </c>
      <c r="B23" s="735" t="s">
        <v>289</v>
      </c>
      <c r="C23" s="737"/>
      <c r="D23" s="49" t="s">
        <v>444</v>
      </c>
      <c r="E23" s="113" t="s">
        <v>445</v>
      </c>
    </row>
    <row r="24" spans="1:5" ht="306.75" x14ac:dyDescent="0.25">
      <c r="A24" s="77">
        <v>3</v>
      </c>
      <c r="B24" s="735" t="s">
        <v>446</v>
      </c>
      <c r="C24" s="737"/>
      <c r="D24" s="49" t="s">
        <v>447</v>
      </c>
      <c r="E24" s="112" t="s">
        <v>448</v>
      </c>
    </row>
    <row r="25" spans="1:5" ht="51.75" x14ac:dyDescent="0.25">
      <c r="A25" s="77">
        <v>4</v>
      </c>
      <c r="B25" s="740" t="s">
        <v>449</v>
      </c>
      <c r="C25" s="740"/>
      <c r="D25" s="49" t="s">
        <v>450</v>
      </c>
      <c r="E25" s="112" t="s">
        <v>451</v>
      </c>
    </row>
    <row r="26" spans="1:5" ht="54" customHeight="1" x14ac:dyDescent="0.25">
      <c r="A26" s="77">
        <v>5</v>
      </c>
      <c r="B26" s="741" t="s">
        <v>452</v>
      </c>
      <c r="C26" s="624"/>
      <c r="D26" s="132" t="s">
        <v>453</v>
      </c>
      <c r="E26" s="112" t="s">
        <v>454</v>
      </c>
    </row>
  </sheetData>
  <mergeCells count="14">
    <mergeCell ref="B5:E5"/>
    <mergeCell ref="A1:E1"/>
    <mergeCell ref="A2:A3"/>
    <mergeCell ref="C2:E2"/>
    <mergeCell ref="C3:E3"/>
    <mergeCell ref="A4:E4"/>
    <mergeCell ref="B25:C25"/>
    <mergeCell ref="B26:C26"/>
    <mergeCell ref="A19:E19"/>
    <mergeCell ref="B20:E20"/>
    <mergeCell ref="B21:C21"/>
    <mergeCell ref="B22:C22"/>
    <mergeCell ref="B23:C23"/>
    <mergeCell ref="B24:C24"/>
  </mergeCells>
  <pageMargins left="0.7" right="0.7"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4"/>
  <sheetViews>
    <sheetView view="pageBreakPreview" zoomScaleNormal="55" zoomScaleSheetLayoutView="100" workbookViewId="0">
      <selection activeCell="C3" sqref="C3:E3"/>
    </sheetView>
  </sheetViews>
  <sheetFormatPr defaultRowHeight="15" x14ac:dyDescent="0.25"/>
  <cols>
    <col min="2" max="2" width="99" customWidth="1"/>
    <col min="3" max="3" width="29.28515625" customWidth="1"/>
    <col min="4" max="4" width="30.85546875" customWidth="1"/>
    <col min="5" max="5" width="90.7109375" customWidth="1"/>
  </cols>
  <sheetData>
    <row r="1" spans="1:5" ht="15.75" thickBot="1" x14ac:dyDescent="0.3">
      <c r="A1" s="718" t="s">
        <v>955</v>
      </c>
      <c r="B1" s="719"/>
      <c r="C1" s="719"/>
      <c r="D1" s="719"/>
      <c r="E1" s="720"/>
    </row>
    <row r="2" spans="1:5" ht="26.25" x14ac:dyDescent="0.25">
      <c r="A2" s="721">
        <v>1</v>
      </c>
      <c r="B2" s="71" t="s">
        <v>139</v>
      </c>
      <c r="C2" s="742" t="s">
        <v>1060</v>
      </c>
      <c r="D2" s="743"/>
      <c r="E2" s="744"/>
    </row>
    <row r="3" spans="1:5" ht="27" thickBot="1" x14ac:dyDescent="0.3">
      <c r="A3" s="722"/>
      <c r="B3" s="72" t="s">
        <v>140</v>
      </c>
      <c r="C3" s="726" t="s">
        <v>300</v>
      </c>
      <c r="D3" s="727"/>
      <c r="E3" s="728"/>
    </row>
    <row r="4" spans="1:5" thickBot="1" x14ac:dyDescent="0.35">
      <c r="A4" s="729"/>
      <c r="B4" s="729"/>
      <c r="C4" s="729"/>
      <c r="D4" s="729"/>
      <c r="E4" s="729"/>
    </row>
    <row r="5" spans="1:5" ht="15.75" thickBot="1" x14ac:dyDescent="0.3">
      <c r="A5" s="73">
        <v>2</v>
      </c>
      <c r="B5" s="713" t="s">
        <v>111</v>
      </c>
      <c r="C5" s="714"/>
      <c r="D5" s="714"/>
      <c r="E5" s="715"/>
    </row>
    <row r="6" spans="1:5" x14ac:dyDescent="0.25">
      <c r="A6" s="103" t="s">
        <v>113</v>
      </c>
      <c r="B6" s="124" t="s">
        <v>123</v>
      </c>
      <c r="C6" s="124" t="s">
        <v>138</v>
      </c>
      <c r="D6" s="124" t="s">
        <v>124</v>
      </c>
      <c r="E6" s="104" t="s">
        <v>112</v>
      </c>
    </row>
    <row r="7" spans="1:5" ht="153" x14ac:dyDescent="0.25">
      <c r="A7" s="105">
        <v>1</v>
      </c>
      <c r="B7" s="98" t="s">
        <v>330</v>
      </c>
      <c r="C7" s="51" t="s">
        <v>206</v>
      </c>
      <c r="D7" s="49" t="s">
        <v>455</v>
      </c>
      <c r="E7" s="70" t="s">
        <v>456</v>
      </c>
    </row>
    <row r="8" spans="1:5" ht="114.75" x14ac:dyDescent="0.25">
      <c r="A8" s="105">
        <v>2</v>
      </c>
      <c r="B8" s="67" t="s">
        <v>394</v>
      </c>
      <c r="C8" s="51" t="s">
        <v>207</v>
      </c>
      <c r="D8" s="49" t="s">
        <v>457</v>
      </c>
      <c r="E8" s="70" t="s">
        <v>458</v>
      </c>
    </row>
    <row r="9" spans="1:5" ht="89.25" x14ac:dyDescent="0.25">
      <c r="A9" s="105">
        <f>A8+1</f>
        <v>3</v>
      </c>
      <c r="B9" s="51" t="s">
        <v>285</v>
      </c>
      <c r="C9" s="79" t="s">
        <v>459</v>
      </c>
      <c r="D9" s="132" t="s">
        <v>460</v>
      </c>
      <c r="E9" s="146" t="s">
        <v>461</v>
      </c>
    </row>
    <row r="10" spans="1:5" ht="51" x14ac:dyDescent="0.25">
      <c r="A10" s="105">
        <f t="shared" ref="A10" si="0">A9+1</f>
        <v>4</v>
      </c>
      <c r="B10" s="51" t="s">
        <v>284</v>
      </c>
      <c r="C10" s="51" t="s">
        <v>208</v>
      </c>
      <c r="D10" s="49" t="s">
        <v>462</v>
      </c>
      <c r="E10" s="70" t="s">
        <v>230</v>
      </c>
    </row>
    <row r="11" spans="1:5" ht="25.5" x14ac:dyDescent="0.25">
      <c r="A11" s="105">
        <f>A10+1</f>
        <v>5</v>
      </c>
      <c r="B11" s="51" t="s">
        <v>222</v>
      </c>
      <c r="C11" s="51" t="s">
        <v>203</v>
      </c>
      <c r="D11" s="49" t="s">
        <v>463</v>
      </c>
      <c r="E11" s="70" t="s">
        <v>231</v>
      </c>
    </row>
    <row r="12" spans="1:5" ht="165.75" x14ac:dyDescent="0.25">
      <c r="A12" s="106">
        <f t="shared" ref="A12:A14" si="1">A11+1</f>
        <v>6</v>
      </c>
      <c r="B12" s="67" t="s">
        <v>283</v>
      </c>
      <c r="C12" s="132" t="s">
        <v>211</v>
      </c>
      <c r="D12" s="49" t="s">
        <v>211</v>
      </c>
      <c r="E12" s="79" t="s">
        <v>334</v>
      </c>
    </row>
    <row r="13" spans="1:5" ht="153" x14ac:dyDescent="0.25">
      <c r="A13" s="106">
        <f t="shared" si="1"/>
        <v>7</v>
      </c>
      <c r="B13" s="67" t="s">
        <v>259</v>
      </c>
      <c r="C13" s="132" t="s">
        <v>211</v>
      </c>
      <c r="D13" s="49" t="s">
        <v>211</v>
      </c>
      <c r="E13" s="79" t="s">
        <v>328</v>
      </c>
    </row>
    <row r="14" spans="1:5" ht="178.5" x14ac:dyDescent="0.25">
      <c r="A14" s="106">
        <f t="shared" si="1"/>
        <v>8</v>
      </c>
      <c r="B14" s="67" t="s">
        <v>233</v>
      </c>
      <c r="C14" s="132" t="s">
        <v>211</v>
      </c>
      <c r="D14" s="49" t="s">
        <v>211</v>
      </c>
      <c r="E14" s="79" t="s">
        <v>389</v>
      </c>
    </row>
    <row r="15" spans="1:5" ht="127.5" x14ac:dyDescent="0.25">
      <c r="A15" s="107">
        <f>A14+1</f>
        <v>9</v>
      </c>
      <c r="B15" s="67" t="s">
        <v>223</v>
      </c>
      <c r="C15" s="115" t="s">
        <v>211</v>
      </c>
      <c r="D15" s="115" t="s">
        <v>211</v>
      </c>
      <c r="E15" s="79" t="s">
        <v>329</v>
      </c>
    </row>
    <row r="16" spans="1:5" ht="76.5" x14ac:dyDescent="0.25">
      <c r="A16" s="107">
        <v>10</v>
      </c>
      <c r="B16" s="67" t="s">
        <v>393</v>
      </c>
      <c r="C16" s="132" t="s">
        <v>205</v>
      </c>
      <c r="D16" s="49" t="s">
        <v>464</v>
      </c>
      <c r="E16" s="113" t="s">
        <v>229</v>
      </c>
    </row>
    <row r="17" spans="1:5" ht="39" x14ac:dyDescent="0.25">
      <c r="A17" s="107">
        <v>11</v>
      </c>
      <c r="B17" s="67" t="s">
        <v>260</v>
      </c>
      <c r="C17" s="145" t="s">
        <v>395</v>
      </c>
      <c r="D17" s="49" t="s">
        <v>375</v>
      </c>
      <c r="E17" s="113" t="s">
        <v>228</v>
      </c>
    </row>
    <row r="18" spans="1:5" ht="15.75" thickBot="1" x14ac:dyDescent="0.3">
      <c r="A18" s="712"/>
      <c r="B18" s="712"/>
      <c r="C18" s="712"/>
      <c r="D18" s="712"/>
      <c r="E18" s="712"/>
    </row>
    <row r="19" spans="1:5" ht="15.75" thickBot="1" x14ac:dyDescent="0.3">
      <c r="A19" s="123">
        <v>3</v>
      </c>
      <c r="B19" s="713" t="s">
        <v>114</v>
      </c>
      <c r="C19" s="714"/>
      <c r="D19" s="714"/>
      <c r="E19" s="715"/>
    </row>
    <row r="20" spans="1:5" x14ac:dyDescent="0.25">
      <c r="A20" s="74" t="s">
        <v>113</v>
      </c>
      <c r="B20" s="734" t="s">
        <v>138</v>
      </c>
      <c r="C20" s="734"/>
      <c r="D20" s="124" t="s">
        <v>124</v>
      </c>
      <c r="E20" s="75" t="s">
        <v>115</v>
      </c>
    </row>
    <row r="21" spans="1:5" ht="25.5" x14ac:dyDescent="0.25">
      <c r="A21" s="76">
        <v>1</v>
      </c>
      <c r="B21" s="735" t="s">
        <v>204</v>
      </c>
      <c r="C21" s="737"/>
      <c r="D21" s="68" t="s">
        <v>465</v>
      </c>
      <c r="E21" s="69" t="s">
        <v>287</v>
      </c>
    </row>
    <row r="22" spans="1:5" ht="204" x14ac:dyDescent="0.25">
      <c r="A22" s="76">
        <v>2</v>
      </c>
      <c r="B22" s="735" t="s">
        <v>289</v>
      </c>
      <c r="C22" s="737"/>
      <c r="D22" s="49" t="s">
        <v>466</v>
      </c>
      <c r="E22" s="113" t="s">
        <v>288</v>
      </c>
    </row>
    <row r="23" spans="1:5" ht="153.75" x14ac:dyDescent="0.25">
      <c r="A23" s="77">
        <v>3</v>
      </c>
      <c r="B23" s="735" t="s">
        <v>446</v>
      </c>
      <c r="C23" s="737"/>
      <c r="D23" s="49" t="s">
        <v>467</v>
      </c>
      <c r="E23" s="112" t="s">
        <v>468</v>
      </c>
    </row>
    <row r="24" spans="1:5" ht="51.75" x14ac:dyDescent="0.25">
      <c r="A24" s="77">
        <v>4</v>
      </c>
      <c r="B24" s="740" t="s">
        <v>449</v>
      </c>
      <c r="C24" s="740"/>
      <c r="D24" s="49" t="s">
        <v>469</v>
      </c>
      <c r="E24" s="112" t="s">
        <v>470</v>
      </c>
    </row>
  </sheetData>
  <mergeCells count="13">
    <mergeCell ref="B5:E5"/>
    <mergeCell ref="A1:E1"/>
    <mergeCell ref="A2:A3"/>
    <mergeCell ref="C2:E2"/>
    <mergeCell ref="C3:E3"/>
    <mergeCell ref="A4:E4"/>
    <mergeCell ref="B24:C24"/>
    <mergeCell ref="A18:E18"/>
    <mergeCell ref="B19:E19"/>
    <mergeCell ref="B20:C20"/>
    <mergeCell ref="B21:C21"/>
    <mergeCell ref="B22:C22"/>
    <mergeCell ref="B23:C23"/>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32"/>
  <sheetViews>
    <sheetView view="pageBreakPreview" topLeftCell="C1" zoomScale="130" zoomScaleNormal="100" zoomScaleSheetLayoutView="130" workbookViewId="0">
      <selection activeCell="C3" sqref="C3:E3"/>
    </sheetView>
  </sheetViews>
  <sheetFormatPr defaultColWidth="9.140625"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745" t="s">
        <v>397</v>
      </c>
      <c r="B1" s="746"/>
      <c r="C1" s="746"/>
      <c r="D1" s="746"/>
      <c r="E1" s="747"/>
    </row>
    <row r="2" spans="1:5" ht="39" customHeight="1" x14ac:dyDescent="0.2">
      <c r="A2" s="721">
        <v>1</v>
      </c>
      <c r="B2" s="71" t="s">
        <v>139</v>
      </c>
      <c r="C2" s="742" t="s">
        <v>972</v>
      </c>
      <c r="D2" s="743"/>
      <c r="E2" s="744"/>
    </row>
    <row r="3" spans="1:5" ht="40.5" customHeight="1" thickBot="1" x14ac:dyDescent="0.25">
      <c r="A3" s="722"/>
      <c r="B3" s="72" t="s">
        <v>140</v>
      </c>
      <c r="C3" s="726" t="s">
        <v>300</v>
      </c>
      <c r="D3" s="727"/>
      <c r="E3" s="728"/>
    </row>
    <row r="4" spans="1:5" ht="15" customHeight="1" thickBot="1" x14ac:dyDescent="0.35">
      <c r="A4" s="729"/>
      <c r="B4" s="729"/>
      <c r="C4" s="729"/>
      <c r="D4" s="729"/>
      <c r="E4" s="729"/>
    </row>
    <row r="5" spans="1:5" ht="24.95" customHeight="1" thickBot="1" x14ac:dyDescent="0.25">
      <c r="A5" s="73">
        <v>2</v>
      </c>
      <c r="B5" s="713" t="s">
        <v>111</v>
      </c>
      <c r="C5" s="714"/>
      <c r="D5" s="714"/>
      <c r="E5" s="715"/>
    </row>
    <row r="6" spans="1:5" ht="60.75" customHeight="1" x14ac:dyDescent="0.2">
      <c r="A6" s="74" t="s">
        <v>113</v>
      </c>
      <c r="B6" s="124" t="s">
        <v>123</v>
      </c>
      <c r="C6" s="124" t="s">
        <v>138</v>
      </c>
      <c r="D6" s="124" t="s">
        <v>124</v>
      </c>
      <c r="E6" s="75" t="s">
        <v>112</v>
      </c>
    </row>
    <row r="7" spans="1:5" ht="241.5" customHeight="1" x14ac:dyDescent="0.2">
      <c r="A7" s="76">
        <v>1</v>
      </c>
      <c r="B7" s="98" t="s">
        <v>330</v>
      </c>
      <c r="C7" s="51" t="s">
        <v>206</v>
      </c>
      <c r="D7" s="49" t="s">
        <v>376</v>
      </c>
      <c r="E7" s="70" t="s">
        <v>383</v>
      </c>
    </row>
    <row r="8" spans="1:5" ht="180.75" customHeight="1" x14ac:dyDescent="0.2">
      <c r="A8" s="76">
        <f t="shared" ref="A8" si="0">A7+1</f>
        <v>2</v>
      </c>
      <c r="B8" s="67" t="s">
        <v>394</v>
      </c>
      <c r="C8" s="51" t="s">
        <v>301</v>
      </c>
      <c r="D8" s="49" t="s">
        <v>377</v>
      </c>
      <c r="E8" s="70" t="s">
        <v>302</v>
      </c>
    </row>
    <row r="9" spans="1:5" ht="141" customHeight="1" x14ac:dyDescent="0.2">
      <c r="A9" s="76">
        <f>A8+1</f>
        <v>3</v>
      </c>
      <c r="B9" s="67" t="s">
        <v>285</v>
      </c>
      <c r="C9" s="132" t="s">
        <v>211</v>
      </c>
      <c r="D9" s="49" t="s">
        <v>211</v>
      </c>
      <c r="E9" s="79" t="s">
        <v>390</v>
      </c>
    </row>
    <row r="10" spans="1:5" ht="147" customHeight="1" x14ac:dyDescent="0.2">
      <c r="A10" s="77">
        <f>A9+1</f>
        <v>4</v>
      </c>
      <c r="B10" s="67" t="s">
        <v>384</v>
      </c>
      <c r="C10" s="132" t="s">
        <v>211</v>
      </c>
      <c r="D10" s="49" t="s">
        <v>211</v>
      </c>
      <c r="E10" s="79" t="s">
        <v>391</v>
      </c>
    </row>
    <row r="11" spans="1:5" ht="90" customHeight="1" x14ac:dyDescent="0.2">
      <c r="A11" s="77">
        <f t="shared" ref="A11:A12" si="1">A10+1</f>
        <v>5</v>
      </c>
      <c r="B11" s="67" t="s">
        <v>259</v>
      </c>
      <c r="C11" s="132" t="s">
        <v>211</v>
      </c>
      <c r="D11" s="49" t="s">
        <v>211</v>
      </c>
      <c r="E11" s="79" t="s">
        <v>385</v>
      </c>
    </row>
    <row r="12" spans="1:5" ht="141" customHeight="1" x14ac:dyDescent="0.2">
      <c r="A12" s="77">
        <f t="shared" si="1"/>
        <v>6</v>
      </c>
      <c r="B12" s="67" t="s">
        <v>233</v>
      </c>
      <c r="C12" s="132" t="s">
        <v>211</v>
      </c>
      <c r="D12" s="49" t="s">
        <v>211</v>
      </c>
      <c r="E12" s="79" t="s">
        <v>392</v>
      </c>
    </row>
    <row r="13" spans="1:5" ht="69" customHeight="1" x14ac:dyDescent="0.2">
      <c r="A13" s="77">
        <v>7</v>
      </c>
      <c r="B13" s="67" t="s">
        <v>223</v>
      </c>
      <c r="C13" s="65" t="s">
        <v>211</v>
      </c>
      <c r="D13" s="65" t="s">
        <v>211</v>
      </c>
      <c r="E13" s="79" t="s">
        <v>386</v>
      </c>
    </row>
    <row r="14" spans="1:5" ht="15" customHeight="1" thickBot="1" x14ac:dyDescent="0.25">
      <c r="A14" s="712"/>
      <c r="B14" s="712"/>
      <c r="C14" s="712"/>
      <c r="D14" s="712"/>
      <c r="E14" s="712"/>
    </row>
    <row r="15" spans="1:5" ht="24.95" customHeight="1" thickBot="1" x14ac:dyDescent="0.25">
      <c r="A15" s="123">
        <v>3</v>
      </c>
      <c r="B15" s="713" t="s">
        <v>114</v>
      </c>
      <c r="C15" s="714"/>
      <c r="D15" s="714"/>
      <c r="E15" s="715"/>
    </row>
    <row r="16" spans="1:5" ht="30" customHeight="1" x14ac:dyDescent="0.2">
      <c r="A16" s="74" t="s">
        <v>113</v>
      </c>
      <c r="B16" s="734" t="s">
        <v>138</v>
      </c>
      <c r="C16" s="734"/>
      <c r="D16" s="124" t="s">
        <v>124</v>
      </c>
      <c r="E16" s="75" t="s">
        <v>115</v>
      </c>
    </row>
    <row r="17" spans="1:5" ht="63" customHeight="1" x14ac:dyDescent="0.2">
      <c r="A17" s="76">
        <v>1</v>
      </c>
      <c r="B17" s="735" t="s">
        <v>303</v>
      </c>
      <c r="C17" s="737"/>
      <c r="D17" s="68" t="s">
        <v>378</v>
      </c>
      <c r="E17" s="69" t="s">
        <v>304</v>
      </c>
    </row>
    <row r="18" spans="1:5" ht="96" customHeight="1" x14ac:dyDescent="0.2">
      <c r="A18" s="76">
        <v>2</v>
      </c>
      <c r="B18" s="735" t="s">
        <v>225</v>
      </c>
      <c r="C18" s="737"/>
      <c r="D18" s="68" t="s">
        <v>379</v>
      </c>
      <c r="E18" s="69" t="s">
        <v>305</v>
      </c>
    </row>
    <row r="19" spans="1:5" ht="152.44999999999999" customHeight="1" x14ac:dyDescent="0.2">
      <c r="A19" s="76">
        <f t="shared" ref="A19:A21" si="2">1+A18</f>
        <v>3</v>
      </c>
      <c r="B19" s="735" t="s">
        <v>306</v>
      </c>
      <c r="C19" s="737"/>
      <c r="D19" s="68" t="s">
        <v>380</v>
      </c>
      <c r="E19" s="69" t="s">
        <v>326</v>
      </c>
    </row>
    <row r="20" spans="1:5" ht="134.25" customHeight="1" x14ac:dyDescent="0.2">
      <c r="A20" s="76">
        <f t="shared" si="2"/>
        <v>4</v>
      </c>
      <c r="B20" s="735" t="s">
        <v>306</v>
      </c>
      <c r="C20" s="737"/>
      <c r="D20" s="68" t="s">
        <v>381</v>
      </c>
      <c r="E20" s="69" t="s">
        <v>327</v>
      </c>
    </row>
    <row r="21" spans="1:5" ht="95.25" customHeight="1" x14ac:dyDescent="0.2">
      <c r="A21" s="76">
        <f t="shared" si="2"/>
        <v>5</v>
      </c>
      <c r="B21" s="735" t="s">
        <v>307</v>
      </c>
      <c r="C21" s="737"/>
      <c r="D21" s="49" t="s">
        <v>382</v>
      </c>
      <c r="E21" s="113" t="s">
        <v>308</v>
      </c>
    </row>
    <row r="22" spans="1:5" ht="30" customHeight="1" x14ac:dyDescent="0.2"/>
    <row r="23" spans="1:5" ht="30" customHeight="1" x14ac:dyDescent="0.2"/>
    <row r="24" spans="1:5" ht="30" customHeight="1" x14ac:dyDescent="0.2"/>
    <row r="25" spans="1:5" ht="30" customHeight="1" x14ac:dyDescent="0.2"/>
    <row r="26" spans="1:5" ht="30" customHeight="1" x14ac:dyDescent="0.2"/>
    <row r="27" spans="1:5" ht="30" customHeight="1" x14ac:dyDescent="0.2"/>
    <row r="28" spans="1:5" s="2" customFormat="1" ht="30" customHeight="1" x14ac:dyDescent="0.2">
      <c r="B28" s="1"/>
      <c r="C28" s="1"/>
      <c r="D28" s="1"/>
      <c r="E28" s="1"/>
    </row>
    <row r="29" spans="1:5" s="2" customFormat="1" ht="30" customHeight="1" x14ac:dyDescent="0.2">
      <c r="B29" s="1"/>
      <c r="C29" s="1"/>
      <c r="D29" s="1"/>
      <c r="E29" s="1"/>
    </row>
    <row r="30" spans="1:5" s="2" customFormat="1" ht="30" customHeight="1" x14ac:dyDescent="0.2">
      <c r="B30" s="1"/>
      <c r="C30" s="1"/>
      <c r="D30" s="1"/>
      <c r="E30" s="1"/>
    </row>
    <row r="31" spans="1:5" s="2" customFormat="1" ht="30" customHeight="1" x14ac:dyDescent="0.2">
      <c r="B31" s="1"/>
      <c r="C31" s="1"/>
      <c r="D31" s="1"/>
      <c r="E31" s="1"/>
    </row>
    <row r="32" spans="1:5" s="2" customFormat="1" ht="30" customHeight="1" x14ac:dyDescent="0.2">
      <c r="B32" s="1"/>
      <c r="C32" s="1"/>
      <c r="D32" s="1"/>
      <c r="E32" s="1"/>
    </row>
  </sheetData>
  <mergeCells count="14">
    <mergeCell ref="B5:E5"/>
    <mergeCell ref="A1:E1"/>
    <mergeCell ref="A2:A3"/>
    <mergeCell ref="C2:E2"/>
    <mergeCell ref="C3:E3"/>
    <mergeCell ref="A4:E4"/>
    <mergeCell ref="B20:C20"/>
    <mergeCell ref="B21:C21"/>
    <mergeCell ref="A14:E14"/>
    <mergeCell ref="B15:E15"/>
    <mergeCell ref="B16:C16"/>
    <mergeCell ref="B17:C17"/>
    <mergeCell ref="B18:C18"/>
    <mergeCell ref="B19:C19"/>
  </mergeCells>
  <pageMargins left="0.7" right="0.7" top="0.75" bottom="0.75" header="0.3" footer="0.3"/>
  <pageSetup paperSize="9" scale="59" fitToHeight="0" orientation="landscape" r:id="rId1"/>
  <rowBreaks count="1" manualBreakCount="1">
    <brk id="13"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16"/>
  <sheetViews>
    <sheetView view="pageBreakPreview" zoomScaleNormal="70" zoomScaleSheetLayoutView="100" workbookViewId="0">
      <selection activeCell="C3" sqref="C3:E3"/>
    </sheetView>
  </sheetViews>
  <sheetFormatPr defaultRowHeight="15" x14ac:dyDescent="0.25"/>
  <cols>
    <col min="2" max="2" width="71.28515625" customWidth="1"/>
    <col min="3" max="3" width="37.140625" customWidth="1"/>
    <col min="4" max="4" width="36.28515625" customWidth="1"/>
    <col min="5" max="5" width="92.5703125" customWidth="1"/>
  </cols>
  <sheetData>
    <row r="1" spans="1:5" ht="15.75" thickBot="1" x14ac:dyDescent="0.3">
      <c r="A1" s="745" t="s">
        <v>471</v>
      </c>
      <c r="B1" s="746"/>
      <c r="C1" s="746"/>
      <c r="D1" s="746"/>
      <c r="E1" s="747"/>
    </row>
    <row r="2" spans="1:5" ht="26.25" x14ac:dyDescent="0.25">
      <c r="A2" s="721">
        <v>1</v>
      </c>
      <c r="B2" s="71" t="s">
        <v>139</v>
      </c>
      <c r="C2" s="742" t="s">
        <v>776</v>
      </c>
      <c r="D2" s="743"/>
      <c r="E2" s="744"/>
    </row>
    <row r="3" spans="1:5" ht="27" thickBot="1" x14ac:dyDescent="0.3">
      <c r="A3" s="722"/>
      <c r="B3" s="72" t="s">
        <v>140</v>
      </c>
      <c r="C3" s="726" t="s">
        <v>300</v>
      </c>
      <c r="D3" s="727"/>
      <c r="E3" s="728"/>
    </row>
    <row r="4" spans="1:5" thickBot="1" x14ac:dyDescent="0.35">
      <c r="A4" s="729"/>
      <c r="B4" s="729"/>
      <c r="C4" s="729"/>
      <c r="D4" s="729"/>
      <c r="E4" s="729"/>
    </row>
    <row r="5" spans="1:5" ht="15.75" thickBot="1" x14ac:dyDescent="0.3">
      <c r="A5" s="73">
        <v>2</v>
      </c>
      <c r="B5" s="713" t="s">
        <v>111</v>
      </c>
      <c r="C5" s="714"/>
      <c r="D5" s="714"/>
      <c r="E5" s="715"/>
    </row>
    <row r="6" spans="1:5" x14ac:dyDescent="0.25">
      <c r="A6" s="74" t="s">
        <v>113</v>
      </c>
      <c r="B6" s="124" t="s">
        <v>123</v>
      </c>
      <c r="C6" s="124" t="s">
        <v>138</v>
      </c>
      <c r="D6" s="124" t="s">
        <v>124</v>
      </c>
      <c r="E6" s="75" t="s">
        <v>112</v>
      </c>
    </row>
    <row r="7" spans="1:5" ht="191.25" x14ac:dyDescent="0.25">
      <c r="A7" s="76">
        <v>1</v>
      </c>
      <c r="B7" s="98" t="s">
        <v>486</v>
      </c>
      <c r="C7" s="51" t="s">
        <v>206</v>
      </c>
      <c r="D7" s="49" t="s">
        <v>472</v>
      </c>
      <c r="E7" s="70" t="s">
        <v>473</v>
      </c>
    </row>
    <row r="8" spans="1:5" ht="127.5" x14ac:dyDescent="0.25">
      <c r="A8" s="76">
        <f t="shared" ref="A8" si="0">A7+1</f>
        <v>2</v>
      </c>
      <c r="B8" s="67" t="s">
        <v>394</v>
      </c>
      <c r="C8" s="51" t="s">
        <v>474</v>
      </c>
      <c r="D8" s="49" t="s">
        <v>475</v>
      </c>
      <c r="E8" s="70" t="s">
        <v>476</v>
      </c>
    </row>
    <row r="9" spans="1:5" ht="133.5" customHeight="1" x14ac:dyDescent="0.25">
      <c r="A9" s="76">
        <f>A8+1</f>
        <v>3</v>
      </c>
      <c r="B9" s="67" t="s">
        <v>263</v>
      </c>
      <c r="C9" s="132" t="s">
        <v>477</v>
      </c>
      <c r="D9" s="49" t="s">
        <v>478</v>
      </c>
      <c r="E9" s="79" t="s">
        <v>479</v>
      </c>
    </row>
    <row r="10" spans="1:5" ht="138.75" customHeight="1" x14ac:dyDescent="0.25">
      <c r="A10" s="77">
        <f>A9+1</f>
        <v>4</v>
      </c>
      <c r="B10" s="67" t="s">
        <v>384</v>
      </c>
      <c r="C10" s="132" t="s">
        <v>211</v>
      </c>
      <c r="D10" s="49" t="s">
        <v>211</v>
      </c>
      <c r="E10" s="79" t="s">
        <v>480</v>
      </c>
    </row>
    <row r="11" spans="1:5" ht="72.75" customHeight="1" x14ac:dyDescent="0.25">
      <c r="A11" s="77">
        <f t="shared" ref="A11" si="1">A10+1</f>
        <v>5</v>
      </c>
      <c r="B11" s="67" t="s">
        <v>490</v>
      </c>
      <c r="C11" s="132" t="s">
        <v>211</v>
      </c>
      <c r="D11" s="49" t="s">
        <v>211</v>
      </c>
      <c r="E11" s="79" t="s">
        <v>481</v>
      </c>
    </row>
    <row r="12" spans="1:5" ht="15.75" thickBot="1" x14ac:dyDescent="0.3">
      <c r="A12" s="712"/>
      <c r="B12" s="712"/>
      <c r="C12" s="712"/>
      <c r="D12" s="712"/>
      <c r="E12" s="712"/>
    </row>
    <row r="13" spans="1:5" ht="15.75" thickBot="1" x14ac:dyDescent="0.3">
      <c r="A13" s="123">
        <v>3</v>
      </c>
      <c r="B13" s="713" t="s">
        <v>114</v>
      </c>
      <c r="C13" s="714"/>
      <c r="D13" s="714"/>
      <c r="E13" s="715"/>
    </row>
    <row r="14" spans="1:5" x14ac:dyDescent="0.25">
      <c r="A14" s="74" t="s">
        <v>113</v>
      </c>
      <c r="B14" s="734" t="s">
        <v>138</v>
      </c>
      <c r="C14" s="734"/>
      <c r="D14" s="124" t="s">
        <v>124</v>
      </c>
      <c r="E14" s="75" t="s">
        <v>115</v>
      </c>
    </row>
    <row r="15" spans="1:5" ht="114.75" x14ac:dyDescent="0.25">
      <c r="A15" s="76">
        <v>1</v>
      </c>
      <c r="B15" s="735" t="s">
        <v>482</v>
      </c>
      <c r="C15" s="737"/>
      <c r="D15" s="68" t="s">
        <v>483</v>
      </c>
      <c r="E15" s="69" t="s">
        <v>484</v>
      </c>
    </row>
    <row r="16" spans="1:5" ht="45.75" customHeight="1" x14ac:dyDescent="0.25">
      <c r="A16" s="76">
        <v>2</v>
      </c>
      <c r="B16" s="735" t="s">
        <v>225</v>
      </c>
      <c r="C16" s="737"/>
      <c r="D16" s="49" t="s">
        <v>485</v>
      </c>
      <c r="E16" s="108" t="s">
        <v>287</v>
      </c>
    </row>
  </sheetData>
  <mergeCells count="11">
    <mergeCell ref="B5:E5"/>
    <mergeCell ref="A1:E1"/>
    <mergeCell ref="A2:A3"/>
    <mergeCell ref="C2:E2"/>
    <mergeCell ref="C3:E3"/>
    <mergeCell ref="A4:E4"/>
    <mergeCell ref="A12:E12"/>
    <mergeCell ref="B13:E13"/>
    <mergeCell ref="B14:C14"/>
    <mergeCell ref="B15:C15"/>
    <mergeCell ref="B16:C16"/>
  </mergeCells>
  <pageMargins left="0.7" right="0.7" top="0.75" bottom="0.75" header="0.3" footer="0.3"/>
  <pageSetup paperSize="9" scale="53" orientation="landscape" r:id="rId1"/>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37</vt:i4>
      </vt:variant>
      <vt:variant>
        <vt:lpstr>Zakresy nazwane</vt:lpstr>
      </vt:variant>
      <vt:variant>
        <vt:i4>41</vt:i4>
      </vt:variant>
    </vt:vector>
  </HeadingPairs>
  <TitlesOfParts>
    <vt:vector size="78" baseType="lpstr">
      <vt:lpstr>Informacje ogólne</vt:lpstr>
      <vt:lpstr>Konkurs</vt:lpstr>
      <vt:lpstr> Kryteria horyzontalne</vt:lpstr>
      <vt:lpstr>Kryteria dla 9.1 dodat.formalne</vt:lpstr>
      <vt:lpstr>Kryteria dla 9.1 meryt. I stop.</vt:lpstr>
      <vt:lpstr>Kryteria dla 9.1 nowe SOR</vt:lpstr>
      <vt:lpstr>Kryteria dla 9.1 nowe CU</vt:lpstr>
      <vt:lpstr>Kryteria dla 9.1 lądowiska</vt:lpstr>
      <vt:lpstr>Kryteria dla 9.1 LPR</vt:lpstr>
      <vt:lpstr>RPZ</vt:lpstr>
      <vt:lpstr>Projekty pozakonkursowe</vt:lpstr>
      <vt:lpstr>POIiŚ.9.P.1</vt:lpstr>
      <vt:lpstr>POIiŚ.9.P.2</vt:lpstr>
      <vt:lpstr>POIiŚ.9.P.3</vt:lpstr>
      <vt:lpstr>POIiŚ.9.P.8</vt:lpstr>
      <vt:lpstr>POIiŚ.9.P.12</vt:lpstr>
      <vt:lpstr>POIiŚ.9.P.13</vt:lpstr>
      <vt:lpstr>POIiŚ.9.P.14</vt:lpstr>
      <vt:lpstr>POIiŚ.9.P.16</vt:lpstr>
      <vt:lpstr>POIiŚ.9.P.18</vt:lpstr>
      <vt:lpstr>POIiŚ.9.P.19</vt:lpstr>
      <vt:lpstr>POIiŚ.9.P.34</vt:lpstr>
      <vt:lpstr>POIiŚ.9.P.35</vt:lpstr>
      <vt:lpstr>POIiŚ.9.P.36</vt:lpstr>
      <vt:lpstr>POIiŚ.9.P.38</vt:lpstr>
      <vt:lpstr>POIiŚ.9.P.41</vt:lpstr>
      <vt:lpstr>POIiŚ.9.P.50</vt:lpstr>
      <vt:lpstr>POIiŚ.9.P.51</vt:lpstr>
      <vt:lpstr>POIiŚ.9.P.52</vt:lpstr>
      <vt:lpstr>POIiŚ.9.P.53</vt:lpstr>
      <vt:lpstr>POIiŚ.9.P.54</vt:lpstr>
      <vt:lpstr>POIiŚ.9.P.55</vt:lpstr>
      <vt:lpstr>POIiŚ.9.P.56</vt:lpstr>
      <vt:lpstr>POIiŚ.9.P.57</vt:lpstr>
      <vt:lpstr>POIiŚ.9.P.58</vt:lpstr>
      <vt:lpstr>Planowane działania</vt:lpstr>
      <vt:lpstr>ZAŁ. 1</vt:lpstr>
      <vt:lpstr>CT</vt:lpstr>
      <vt:lpstr>Konkurs!fundusz</vt:lpstr>
      <vt:lpstr>narzedzia_PP_cale</vt:lpstr>
      <vt:lpstr>' Kryteria horyzontalne'!Obszar_wydruku</vt:lpstr>
      <vt:lpstr>'Informacje ogólne'!Obszar_wydruku</vt:lpstr>
      <vt:lpstr>Konkurs!Obszar_wydruku</vt:lpstr>
      <vt:lpstr>'Kryteria dla 9.1 dodat.formalne'!Obszar_wydruku</vt:lpstr>
      <vt:lpstr>'Kryteria dla 9.1 lądowiska'!Obszar_wydruku</vt:lpstr>
      <vt:lpstr>'Kryteria dla 9.1 meryt. I stop.'!Obszar_wydruku</vt:lpstr>
      <vt:lpstr>'Planowane działania'!Obszar_wydruku</vt:lpstr>
      <vt:lpstr>POIiŚ.9.P.1!Obszar_wydruku</vt:lpstr>
      <vt:lpstr>POIiŚ.9.P.12!Obszar_wydruku</vt:lpstr>
      <vt:lpstr>POIiŚ.9.P.13!Obszar_wydruku</vt:lpstr>
      <vt:lpstr>POIiŚ.9.P.14!Obszar_wydruku</vt:lpstr>
      <vt:lpstr>POIiŚ.9.P.16!Obszar_wydruku</vt:lpstr>
      <vt:lpstr>POIiŚ.9.P.18!Obszar_wydruku</vt:lpstr>
      <vt:lpstr>POIiŚ.9.P.19!Obszar_wydruku</vt:lpstr>
      <vt:lpstr>POIiŚ.9.P.2!Obszar_wydruku</vt:lpstr>
      <vt:lpstr>POIiŚ.9.P.3!Obszar_wydruku</vt:lpstr>
      <vt:lpstr>POIiŚ.9.P.34!Obszar_wydruku</vt:lpstr>
      <vt:lpstr>POIiŚ.9.P.35!Obszar_wydruku</vt:lpstr>
      <vt:lpstr>POIiŚ.9.P.36!Obszar_wydruku</vt:lpstr>
      <vt:lpstr>POIiŚ.9.P.38!Obszar_wydruku</vt:lpstr>
      <vt:lpstr>POIiŚ.9.P.41!Obszar_wydruku</vt:lpstr>
      <vt:lpstr>POIiŚ.9.P.50!Obszar_wydruku</vt:lpstr>
      <vt:lpstr>POIiŚ.9.P.51!Obszar_wydruku</vt:lpstr>
      <vt:lpstr>POIiŚ.9.P.52!Obszar_wydruku</vt:lpstr>
      <vt:lpstr>POIiŚ.9.P.53!Obszar_wydruku</vt:lpstr>
      <vt:lpstr>POIiŚ.9.P.54!Obszar_wydruku</vt:lpstr>
      <vt:lpstr>POIiŚ.9.P.55!Obszar_wydruku</vt:lpstr>
      <vt:lpstr>POIiŚ.9.P.56!Obszar_wydruku</vt:lpstr>
      <vt:lpstr>POIiŚ.9.P.57!Obszar_wydruku</vt:lpstr>
      <vt:lpstr>POIiŚ.9.P.58!Obszar_wydruku</vt:lpstr>
      <vt:lpstr>POIiŚ.9.P.8!Obszar_wydruku</vt:lpstr>
      <vt:lpstr>RPZ!Obszar_wydruku</vt:lpstr>
      <vt:lpstr>'ZAŁ. 1'!Obszar_wydruku</vt:lpstr>
      <vt:lpstr>PI</vt:lpstr>
      <vt:lpstr>Programy</vt:lpstr>
      <vt:lpstr>skroty_PI</vt:lpstr>
      <vt:lpstr>skroty_PP</vt:lpstr>
      <vt:lpstr>Konkurs!wojewodztwa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Kolasińska Dorota</cp:lastModifiedBy>
  <cp:lastPrinted>2016-07-14T14:09:43Z</cp:lastPrinted>
  <dcterms:created xsi:type="dcterms:W3CDTF">2016-03-29T09:23:06Z</dcterms:created>
  <dcterms:modified xsi:type="dcterms:W3CDTF">2016-07-14T14:23:26Z</dcterms:modified>
</cp:coreProperties>
</file>